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140" yWindow="720" windowWidth="15480" windowHeight="19420" activeTab="1"/>
  </bookViews>
  <sheets>
    <sheet name="ALL" sheetId="1" r:id="rId1"/>
    <sheet name="INDIVIDUAL" sheetId="3" r:id="rId2"/>
    <sheet name="TEAM" sheetId="4" r:id="rId3"/>
  </sheets>
  <definedNames>
    <definedName name="_xlnm._FilterDatabase" localSheetId="0" hidden="1">ALL!$A$1:$E$1</definedName>
    <definedName name="_xlnm._FilterDatabase" localSheetId="1" hidden="1">INDIVIDUAL!$A$1:$F$56</definedName>
    <definedName name="_xlnm.Print_Area" localSheetId="0">ALL!$A$1:$E$85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9" i="3"/>
  <c r="E3" i="1"/>
  <c r="E26" i="3"/>
  <c r="E4" i="1"/>
  <c r="E16" i="3"/>
  <c r="E5" i="1"/>
  <c r="E39" i="3"/>
  <c r="E6" i="1"/>
  <c r="E27" i="3"/>
  <c r="E56" i="3"/>
  <c r="E9" i="1"/>
  <c r="E37" i="3"/>
  <c r="E8" i="1"/>
  <c r="E18" i="3"/>
  <c r="E12" i="1"/>
  <c r="E52" i="3"/>
  <c r="E10" i="1"/>
  <c r="E32" i="3"/>
  <c r="E11" i="1"/>
  <c r="E50" i="3"/>
  <c r="E63" i="1"/>
  <c r="E6" i="3"/>
  <c r="E62" i="1"/>
  <c r="E15" i="3"/>
  <c r="E65" i="1"/>
  <c r="E34" i="3"/>
  <c r="E64" i="1"/>
  <c r="E29" i="3"/>
  <c r="E66" i="1"/>
  <c r="E35" i="3"/>
  <c r="E33" i="1"/>
  <c r="E51" i="3"/>
  <c r="E32" i="1"/>
  <c r="E10" i="3"/>
  <c r="E34" i="1"/>
  <c r="E55" i="3"/>
  <c r="E14" i="1"/>
  <c r="E8" i="3"/>
  <c r="E15" i="1"/>
  <c r="E14" i="3"/>
  <c r="E17" i="1"/>
  <c r="E12" i="3"/>
  <c r="E16" i="1"/>
  <c r="E4" i="3"/>
  <c r="E20" i="1"/>
  <c r="E17" i="3"/>
  <c r="E21" i="1"/>
  <c r="E41" i="3"/>
  <c r="E23" i="1"/>
  <c r="E48" i="3"/>
  <c r="E22" i="1"/>
  <c r="E47" i="3"/>
  <c r="E68" i="1"/>
  <c r="E7" i="3"/>
  <c r="E69" i="1"/>
  <c r="E19" i="3"/>
  <c r="E70" i="1"/>
  <c r="E20" i="3"/>
  <c r="E72" i="1"/>
  <c r="E25" i="3"/>
  <c r="E71" i="1"/>
  <c r="E31" i="3"/>
  <c r="E81" i="1"/>
  <c r="E44" i="3"/>
  <c r="E80" i="1"/>
  <c r="E38" i="3"/>
  <c r="E82" i="1"/>
  <c r="E46" i="3"/>
  <c r="E83" i="1"/>
  <c r="E42" i="3"/>
  <c r="E38" i="1"/>
  <c r="E2" i="3"/>
  <c r="E39" i="1"/>
  <c r="E5" i="3"/>
  <c r="E40" i="1"/>
  <c r="E23" i="3"/>
  <c r="E41" i="1"/>
  <c r="E43" i="3"/>
  <c r="E76" i="1"/>
  <c r="E21" i="3"/>
  <c r="E77" i="1"/>
  <c r="E22" i="3"/>
  <c r="E74" i="1"/>
  <c r="E3" i="3"/>
  <c r="E78" i="1"/>
  <c r="E24" i="3"/>
  <c r="E75" i="1"/>
  <c r="E11" i="3"/>
  <c r="E56" i="1"/>
  <c r="E13" i="3"/>
  <c r="E57" i="1"/>
  <c r="E36" i="3"/>
  <c r="E58" i="1"/>
  <c r="E33" i="3"/>
  <c r="E60" i="1"/>
  <c r="E45" i="3"/>
  <c r="E59" i="1"/>
  <c r="E30" i="3"/>
  <c r="E26" i="1"/>
  <c r="E28" i="3"/>
  <c r="E27" i="1"/>
  <c r="E40" i="3"/>
  <c r="E29" i="1"/>
  <c r="E54" i="3"/>
  <c r="E30" i="1"/>
  <c r="E53" i="3"/>
  <c r="E28" i="1"/>
  <c r="E49" i="3"/>
  <c r="D56" i="3"/>
  <c r="C56" i="3"/>
  <c r="B56" i="3"/>
  <c r="A56" i="3"/>
  <c r="B46" i="3"/>
  <c r="B42" i="3"/>
  <c r="B44" i="3"/>
  <c r="B38" i="3"/>
  <c r="B24" i="3"/>
  <c r="B22" i="3"/>
  <c r="B21" i="3"/>
  <c r="B11" i="3"/>
  <c r="B3" i="3"/>
  <c r="B25" i="3"/>
  <c r="B31" i="3"/>
  <c r="B20" i="3"/>
  <c r="B19" i="3"/>
  <c r="B7" i="3"/>
  <c r="B35" i="3"/>
  <c r="B34" i="3"/>
  <c r="B29" i="3"/>
  <c r="B6" i="3"/>
  <c r="B15" i="3"/>
  <c r="B45" i="3"/>
  <c r="B30" i="3"/>
  <c r="B33" i="3"/>
  <c r="B36" i="3"/>
  <c r="B13" i="3"/>
  <c r="B43" i="3"/>
  <c r="B23" i="3"/>
  <c r="B5" i="3"/>
  <c r="B2" i="3"/>
  <c r="B55" i="3"/>
  <c r="B51" i="3"/>
  <c r="B10" i="3"/>
  <c r="B53" i="3"/>
  <c r="B54" i="3"/>
  <c r="B49" i="3"/>
  <c r="B40" i="3"/>
  <c r="B28" i="3"/>
  <c r="B48" i="3"/>
  <c r="B47" i="3"/>
  <c r="B41" i="3"/>
  <c r="B17" i="3"/>
  <c r="B12" i="3"/>
  <c r="B4" i="3"/>
  <c r="B14" i="3"/>
  <c r="B8" i="3"/>
  <c r="B52" i="3"/>
  <c r="B50" i="3"/>
  <c r="B32" i="3"/>
  <c r="B37" i="3"/>
  <c r="B18" i="3"/>
  <c r="B27" i="3"/>
  <c r="B39" i="3"/>
  <c r="B16" i="3"/>
  <c r="B26" i="3"/>
  <c r="B9" i="3"/>
  <c r="D26" i="3"/>
  <c r="D16" i="3"/>
  <c r="D39" i="3"/>
  <c r="D27" i="3"/>
  <c r="D18" i="3"/>
  <c r="D37" i="3"/>
  <c r="D32" i="3"/>
  <c r="D50" i="3"/>
  <c r="D52" i="3"/>
  <c r="D8" i="3"/>
  <c r="D14" i="3"/>
  <c r="D4" i="3"/>
  <c r="D12" i="3"/>
  <c r="D17" i="3"/>
  <c r="D41" i="3"/>
  <c r="D47" i="3"/>
  <c r="D48" i="3"/>
  <c r="D28" i="3"/>
  <c r="D40" i="3"/>
  <c r="D49" i="3"/>
  <c r="D54" i="3"/>
  <c r="D53" i="3"/>
  <c r="D10" i="3"/>
  <c r="D51" i="3"/>
  <c r="D55" i="3"/>
  <c r="D2" i="3"/>
  <c r="D5" i="3"/>
  <c r="D23" i="3"/>
  <c r="D43" i="3"/>
  <c r="D13" i="3"/>
  <c r="D36" i="3"/>
  <c r="D33" i="3"/>
  <c r="D30" i="3"/>
  <c r="D45" i="3"/>
  <c r="D15" i="3"/>
  <c r="D6" i="3"/>
  <c r="D29" i="3"/>
  <c r="D34" i="3"/>
  <c r="D35" i="3"/>
  <c r="D7" i="3"/>
  <c r="D19" i="3"/>
  <c r="D20" i="3"/>
  <c r="D31" i="3"/>
  <c r="D25" i="3"/>
  <c r="D3" i="3"/>
  <c r="D11" i="3"/>
  <c r="D21" i="3"/>
  <c r="D22" i="3"/>
  <c r="D24" i="3"/>
  <c r="D38" i="3"/>
  <c r="D44" i="3"/>
  <c r="D46" i="3"/>
  <c r="D42" i="3"/>
  <c r="C26" i="3"/>
  <c r="C16" i="3"/>
  <c r="C39" i="3"/>
  <c r="C27" i="3"/>
  <c r="C18" i="3"/>
  <c r="C37" i="3"/>
  <c r="C32" i="3"/>
  <c r="C50" i="3"/>
  <c r="C52" i="3"/>
  <c r="C8" i="3"/>
  <c r="C14" i="3"/>
  <c r="C4" i="3"/>
  <c r="C12" i="3"/>
  <c r="C17" i="3"/>
  <c r="C41" i="3"/>
  <c r="C47" i="3"/>
  <c r="C48" i="3"/>
  <c r="C28" i="3"/>
  <c r="C40" i="3"/>
  <c r="C49" i="3"/>
  <c r="C54" i="3"/>
  <c r="C53" i="3"/>
  <c r="C10" i="3"/>
  <c r="C51" i="3"/>
  <c r="C55" i="3"/>
  <c r="C2" i="3"/>
  <c r="C5" i="3"/>
  <c r="C23" i="3"/>
  <c r="C43" i="3"/>
  <c r="C13" i="3"/>
  <c r="C36" i="3"/>
  <c r="C33" i="3"/>
  <c r="C30" i="3"/>
  <c r="C45" i="3"/>
  <c r="C15" i="3"/>
  <c r="C6" i="3"/>
  <c r="C29" i="3"/>
  <c r="C34" i="3"/>
  <c r="C35" i="3"/>
  <c r="C7" i="3"/>
  <c r="C19" i="3"/>
  <c r="C20" i="3"/>
  <c r="C31" i="3"/>
  <c r="C25" i="3"/>
  <c r="C3" i="3"/>
  <c r="C11" i="3"/>
  <c r="C21" i="3"/>
  <c r="C22" i="3"/>
  <c r="C24" i="3"/>
  <c r="C38" i="3"/>
  <c r="C44" i="3"/>
  <c r="C46" i="3"/>
  <c r="C42" i="3"/>
  <c r="A26" i="3"/>
  <c r="A16" i="3"/>
  <c r="A39" i="3"/>
  <c r="A27" i="3"/>
  <c r="A18" i="3"/>
  <c r="A37" i="3"/>
  <c r="A32" i="3"/>
  <c r="A50" i="3"/>
  <c r="A52" i="3"/>
  <c r="A8" i="3"/>
  <c r="A14" i="3"/>
  <c r="A4" i="3"/>
  <c r="A12" i="3"/>
  <c r="A17" i="3"/>
  <c r="A41" i="3"/>
  <c r="A47" i="3"/>
  <c r="A48" i="3"/>
  <c r="A28" i="3"/>
  <c r="A40" i="3"/>
  <c r="A49" i="3"/>
  <c r="A54" i="3"/>
  <c r="A53" i="3"/>
  <c r="A10" i="3"/>
  <c r="A51" i="3"/>
  <c r="A55" i="3"/>
  <c r="A2" i="3"/>
  <c r="A5" i="3"/>
  <c r="A23" i="3"/>
  <c r="A43" i="3"/>
  <c r="A13" i="3"/>
  <c r="A36" i="3"/>
  <c r="A33" i="3"/>
  <c r="A30" i="3"/>
  <c r="A45" i="3"/>
  <c r="A15" i="3"/>
  <c r="A6" i="3"/>
  <c r="A29" i="3"/>
  <c r="A34" i="3"/>
  <c r="A35" i="3"/>
  <c r="A7" i="3"/>
  <c r="A19" i="3"/>
  <c r="A20" i="3"/>
  <c r="A31" i="3"/>
  <c r="A25" i="3"/>
  <c r="A3" i="3"/>
  <c r="A11" i="3"/>
  <c r="A21" i="3"/>
  <c r="A22" i="3"/>
  <c r="A24" i="3"/>
  <c r="A38" i="3"/>
  <c r="A44" i="3"/>
  <c r="A46" i="3"/>
  <c r="A42" i="3"/>
  <c r="E84" i="1"/>
  <c r="E54" i="1"/>
  <c r="E53" i="1"/>
  <c r="E52" i="1"/>
  <c r="E51" i="1"/>
  <c r="E50" i="1"/>
  <c r="E48" i="1"/>
  <c r="E47" i="1"/>
  <c r="E46" i="1"/>
  <c r="E45" i="1"/>
  <c r="E44" i="1"/>
  <c r="E35" i="1"/>
  <c r="E36" i="1"/>
  <c r="E24" i="1"/>
  <c r="C85" i="1"/>
  <c r="E85" i="1"/>
  <c r="A5" i="4"/>
  <c r="A11" i="4"/>
  <c r="A4" i="4"/>
  <c r="A9" i="4"/>
  <c r="A12" i="4"/>
  <c r="A2" i="4"/>
  <c r="A7" i="4"/>
  <c r="A10" i="4"/>
  <c r="A8" i="4"/>
  <c r="A6" i="4"/>
  <c r="A3" i="4"/>
  <c r="D9" i="3"/>
  <c r="C9" i="3"/>
  <c r="A9" i="3"/>
  <c r="D79" i="1"/>
  <c r="C3" i="4"/>
  <c r="C79" i="1"/>
  <c r="B3" i="4"/>
  <c r="D73" i="1"/>
  <c r="C5" i="4"/>
  <c r="C73" i="1"/>
  <c r="D67" i="1"/>
  <c r="C7" i="4"/>
  <c r="C67" i="1"/>
  <c r="B7" i="4"/>
  <c r="D61" i="1"/>
  <c r="C8" i="4"/>
  <c r="C61" i="1"/>
  <c r="D55" i="1"/>
  <c r="C55" i="1"/>
  <c r="D49" i="1"/>
  <c r="C49" i="1"/>
  <c r="D43" i="1"/>
  <c r="C4" i="4"/>
  <c r="C43" i="1"/>
  <c r="B4" i="4"/>
  <c r="C12" i="4"/>
  <c r="D31" i="1"/>
  <c r="C11" i="4"/>
  <c r="C31" i="1"/>
  <c r="D25" i="1"/>
  <c r="C10" i="4"/>
  <c r="C25" i="1"/>
  <c r="B10" i="4"/>
  <c r="D19" i="1"/>
  <c r="C2" i="4"/>
  <c r="C19" i="1"/>
  <c r="D13" i="1"/>
  <c r="C9" i="4"/>
  <c r="C13" i="1"/>
  <c r="B9" i="4"/>
  <c r="D7" i="1"/>
  <c r="C7" i="1"/>
  <c r="E19" i="1"/>
  <c r="D2" i="4"/>
  <c r="E31" i="1"/>
  <c r="D11" i="4"/>
  <c r="E73" i="1"/>
  <c r="D5" i="4"/>
  <c r="E61" i="1"/>
  <c r="D8" i="4"/>
  <c r="E43" i="1"/>
  <c r="D4" i="4"/>
  <c r="B2" i="4"/>
  <c r="B8" i="4"/>
  <c r="B11" i="4"/>
  <c r="B5" i="4"/>
  <c r="C6" i="4"/>
  <c r="E7" i="1"/>
  <c r="D6" i="4"/>
  <c r="E25" i="1"/>
  <c r="D10" i="4"/>
  <c r="E13" i="1"/>
  <c r="D9" i="4"/>
  <c r="E67" i="1"/>
  <c r="D7" i="4"/>
  <c r="E79" i="1"/>
  <c r="D3" i="4"/>
  <c r="F37" i="3"/>
  <c r="F32" i="3"/>
  <c r="F34" i="3"/>
  <c r="F3" i="3"/>
  <c r="F12" i="3"/>
  <c r="F2" i="3"/>
  <c r="F39" i="3"/>
  <c r="F36" i="3"/>
  <c r="F16" i="3"/>
  <c r="F53" i="3"/>
  <c r="F54" i="3"/>
  <c r="F15" i="3"/>
  <c r="B6" i="4"/>
  <c r="F38" i="3"/>
  <c r="F4" i="3"/>
  <c r="F26" i="3"/>
  <c r="F40" i="3"/>
  <c r="F14" i="3"/>
  <c r="F9" i="3"/>
  <c r="F6" i="3"/>
  <c r="F7" i="3"/>
  <c r="F24" i="3"/>
  <c r="F55" i="3"/>
  <c r="F28" i="3"/>
  <c r="F8" i="3"/>
  <c r="F27" i="3"/>
  <c r="F35" i="3"/>
  <c r="F33" i="3"/>
  <c r="F23" i="3"/>
  <c r="F49" i="3"/>
  <c r="F18" i="3"/>
  <c r="F45" i="3"/>
  <c r="F42" i="3"/>
  <c r="F22" i="3"/>
  <c r="F31" i="3"/>
  <c r="F51" i="3"/>
  <c r="F48" i="3"/>
  <c r="F25" i="3"/>
  <c r="F46" i="3"/>
  <c r="F21" i="3"/>
  <c r="F20" i="3"/>
  <c r="F43" i="3"/>
  <c r="F10" i="3"/>
  <c r="F17" i="3"/>
  <c r="F52" i="3"/>
  <c r="F47" i="3"/>
  <c r="F29" i="3"/>
  <c r="F19" i="3"/>
  <c r="F44" i="3"/>
  <c r="F11" i="3"/>
  <c r="F13" i="3"/>
  <c r="F5" i="3"/>
  <c r="F50" i="3"/>
  <c r="F41" i="3"/>
  <c r="F30" i="3"/>
  <c r="E11" i="4"/>
  <c r="E9" i="4"/>
  <c r="E5" i="4"/>
  <c r="E3" i="4"/>
  <c r="E2" i="4"/>
  <c r="E8" i="4"/>
  <c r="E4" i="4"/>
  <c r="E10" i="4"/>
  <c r="E6" i="4"/>
  <c r="E7" i="4"/>
</calcChain>
</file>

<file path=xl/sharedStrings.xml><?xml version="1.0" encoding="utf-8"?>
<sst xmlns="http://schemas.openxmlformats.org/spreadsheetml/2006/main" count="105" uniqueCount="81">
  <si>
    <t>Team</t>
  </si>
  <si>
    <t>Rd. 1</t>
  </si>
  <si>
    <t>Rd. 2</t>
  </si>
  <si>
    <t>Total</t>
  </si>
  <si>
    <t>ABILENE COOPER</t>
  </si>
  <si>
    <t>TEAM</t>
  </si>
  <si>
    <t>PLAYER</t>
  </si>
  <si>
    <t>TOTAL</t>
  </si>
  <si>
    <t>RANK</t>
  </si>
  <si>
    <t>ABILENE HIGH</t>
  </si>
  <si>
    <t>MIDLAND HIGH</t>
  </si>
  <si>
    <t>LUBBOCK MONTEREY</t>
  </si>
  <si>
    <t>Keslie Willborn</t>
  </si>
  <si>
    <t>Brei Embers</t>
  </si>
  <si>
    <t>NA</t>
  </si>
  <si>
    <t>NT</t>
  </si>
  <si>
    <t>Sarah Aitchison</t>
  </si>
  <si>
    <t>Bridget Miller</t>
  </si>
  <si>
    <t>Megan Wilcox</t>
  </si>
  <si>
    <t>Liliah Monroy</t>
  </si>
  <si>
    <t>Amanda Strickland</t>
  </si>
  <si>
    <t>Lyra Rains</t>
  </si>
  <si>
    <t>Dalila Rodriguez</t>
  </si>
  <si>
    <t>Katie Blair</t>
  </si>
  <si>
    <t>Chatham Betz</t>
  </si>
  <si>
    <t>Paityn Nickels</t>
  </si>
  <si>
    <t>Brook Biancalana</t>
  </si>
  <si>
    <t>Gwen Tapia</t>
  </si>
  <si>
    <t>KELLER #1</t>
  </si>
  <si>
    <t>Lauren Goodwin</t>
  </si>
  <si>
    <t>Emma Branch</t>
  </si>
  <si>
    <t>Lexi LaRue</t>
  </si>
  <si>
    <t>Kelly Low</t>
  </si>
  <si>
    <t>KELLER #2</t>
  </si>
  <si>
    <t>Lauren Wallace</t>
  </si>
  <si>
    <t>Allison Griffith</t>
  </si>
  <si>
    <t>Cally Hodges</t>
  </si>
  <si>
    <t>Kelly Patton</t>
  </si>
  <si>
    <t>Jordan Sanders</t>
  </si>
  <si>
    <t>TIMBER CREEK</t>
  </si>
  <si>
    <t>Kodie Winnings</t>
  </si>
  <si>
    <t>Ashley Munoz</t>
  </si>
  <si>
    <t>Marlen Ortega</t>
  </si>
  <si>
    <t>HALTOM</t>
  </si>
  <si>
    <t>Faith DeLaGarza</t>
  </si>
  <si>
    <t>Anaya Perales</t>
  </si>
  <si>
    <t>Mikayla Childers</t>
  </si>
  <si>
    <t>Makenzie Chandler</t>
  </si>
  <si>
    <t>Kelly Ann Hernandez</t>
  </si>
  <si>
    <t>MIDLAND</t>
  </si>
  <si>
    <t>Mikayla Flores</t>
  </si>
  <si>
    <t>Gabrielle Rosas</t>
  </si>
  <si>
    <t>Berkley Bruckner</t>
  </si>
  <si>
    <t>Hailey Ross</t>
  </si>
  <si>
    <t>Anna Champlin</t>
  </si>
  <si>
    <t>TASCOSA</t>
  </si>
  <si>
    <t>Steffanie Roldan</t>
  </si>
  <si>
    <t>Kaitlyn Gossett</t>
  </si>
  <si>
    <t>Brooklyn Nix</t>
  </si>
  <si>
    <t>Hallie Oden</t>
  </si>
  <si>
    <t>Lainey Cristan</t>
  </si>
  <si>
    <t>FRENSHIP</t>
  </si>
  <si>
    <t>Rylee Taylor-Perez</t>
  </si>
  <si>
    <t>Avery Cavazos</t>
  </si>
  <si>
    <t>Hannah Hudgens</t>
  </si>
  <si>
    <t>Tessa Fewin</t>
  </si>
  <si>
    <t>Macey Goodblanket</t>
  </si>
  <si>
    <t>LUBBOCK COOPER</t>
  </si>
  <si>
    <t>Jasmine Zhang</t>
  </si>
  <si>
    <t>Tiffany Cao</t>
  </si>
  <si>
    <t>Macie Gaither</t>
  </si>
  <si>
    <t>Kelly Dunn</t>
  </si>
  <si>
    <t>Kylie Campbell</t>
  </si>
  <si>
    <t>Chase Ford (Frenship)</t>
  </si>
  <si>
    <t>Vaneesha Patel (Tascosa)</t>
  </si>
  <si>
    <t>Myles Meyring (Tascosa)</t>
  </si>
  <si>
    <t>Kassidy Slaughter (Abilene Cooper)</t>
  </si>
  <si>
    <t>MIDLOTHIAN</t>
  </si>
  <si>
    <t>NS</t>
  </si>
  <si>
    <t>MEDALISTS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</si>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</sst>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Calisto MT"/>
      <family val="1"/>
    </font>
    <font>
      <b/>
      <sz val="12"/>
      <name val="Calisto MT"/>
      <family val="1"/>
    </font>
    <font>
      <b/>
      <sz val="12"/>
      <color indexed="8"/>
      <name val="Calisto MT"/>
      <family val="1"/>
    </font>
    <font>
      <sz val="12"/>
      <name val="Calisto MT"/>
      <family val="1"/>
    </font>
    <font>
      <sz val="14"/>
      <name val="Calisto MT"/>
      <family val="1"/>
    </font>
    <font>
      <b/>
      <sz val="14"/>
      <color rgb="FFFF6600"/>
      <name val="Calisto MT"/>
      <family val="1"/>
    </font>
    <font>
      <b/>
      <sz val="12"/>
      <color rgb="FFFF6600"/>
      <name val="Calisto MT"/>
      <family val="1"/>
    </font>
    <font>
      <sz val="11"/>
      <name val="Calibri"/>
      <scheme val="minor"/>
    </font>
    <font>
      <sz val="8"/>
      <name val="Calibri"/>
      <family val="2"/>
      <scheme val="minor"/>
    </font>
    <font>
      <b/>
      <i/>
      <sz val="14"/>
      <name val="Calisto MT"/>
    </font>
    <font>
      <b/>
      <sz val="12"/>
      <color rgb="FFFF0000"/>
      <name val="Calisto MT"/>
    </font>
    <font>
      <sz val="12"/>
      <color rgb="FFFF0000"/>
      <name val="Calisto MT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/>
    <xf numFmtId="0" fontId="8" fillId="0" borderId="0" xfId="0" applyFont="1"/>
    <xf numFmtId="0" fontId="1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/>
    <xf numFmtId="0" fontId="10" fillId="3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4" borderId="1" xfId="0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Protection="1"/>
    <xf numFmtId="0" fontId="1" fillId="4" borderId="2" xfId="0" applyFont="1" applyFill="1" applyBorder="1" applyAlignment="1" applyProtection="1"/>
    <xf numFmtId="0" fontId="2" fillId="4" borderId="0" xfId="0" applyFont="1" applyFill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Alignment="1" applyProtection="1"/>
    <xf numFmtId="0" fontId="8" fillId="0" borderId="0" xfId="0" applyFont="1" applyFill="1"/>
    <xf numFmtId="0" fontId="2" fillId="0" borderId="1" xfId="0" applyFont="1" applyFill="1" applyBorder="1" applyProtection="1"/>
    <xf numFmtId="0" fontId="0" fillId="0" borderId="0" xfId="0" applyFill="1"/>
    <xf numFmtId="0" fontId="2" fillId="5" borderId="1" xfId="0" applyFont="1" applyFill="1" applyBorder="1" applyProtection="1"/>
    <xf numFmtId="0" fontId="2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1" fillId="5" borderId="2" xfId="0" applyFont="1" applyFill="1" applyBorder="1" applyAlignment="1" applyProtection="1"/>
    <xf numFmtId="0" fontId="11" fillId="5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31" zoomScale="150" zoomScaleNormal="150" zoomScalePageLayoutView="150" workbookViewId="0">
      <selection activeCell="F56" sqref="F56"/>
    </sheetView>
  </sheetViews>
  <sheetFormatPr baseColWidth="10" defaultColWidth="8.83203125" defaultRowHeight="14" x14ac:dyDescent="0"/>
  <cols>
    <col min="1" max="1" width="36.6640625" bestFit="1" customWidth="1"/>
    <col min="2" max="2" width="4.6640625" customWidth="1"/>
    <col min="3" max="5" width="9.83203125" customWidth="1"/>
  </cols>
  <sheetData>
    <row r="1" spans="1:5" s="13" customFormat="1" ht="18">
      <c r="A1" s="14" t="s">
        <v>0</v>
      </c>
      <c r="B1" s="16"/>
      <c r="C1" s="15" t="s">
        <v>1</v>
      </c>
      <c r="D1" s="15" t="s">
        <v>2</v>
      </c>
      <c r="E1" s="15" t="s">
        <v>3</v>
      </c>
    </row>
    <row r="2" spans="1:5" ht="15">
      <c r="A2" s="21" t="s">
        <v>16</v>
      </c>
      <c r="B2" s="21"/>
      <c r="C2" s="22">
        <v>87</v>
      </c>
      <c r="D2" s="22">
        <v>78</v>
      </c>
      <c r="E2" s="23">
        <f>SUM(C2:D2)</f>
        <v>165</v>
      </c>
    </row>
    <row r="3" spans="1:5" ht="15">
      <c r="A3" s="21" t="s">
        <v>17</v>
      </c>
      <c r="B3" s="21"/>
      <c r="C3" s="22">
        <v>92</v>
      </c>
      <c r="D3" s="22">
        <v>90</v>
      </c>
      <c r="E3" s="23">
        <f t="shared" ref="E3:E6" si="0">SUM(C3:D3)</f>
        <v>182</v>
      </c>
    </row>
    <row r="4" spans="1:5" ht="15">
      <c r="A4" s="21" t="s">
        <v>18</v>
      </c>
      <c r="B4" s="21"/>
      <c r="C4" s="22">
        <v>85</v>
      </c>
      <c r="D4" s="22">
        <v>89</v>
      </c>
      <c r="E4" s="23">
        <f t="shared" si="0"/>
        <v>174</v>
      </c>
    </row>
    <row r="5" spans="1:5" ht="15">
      <c r="A5" s="21" t="s">
        <v>19</v>
      </c>
      <c r="B5" s="21"/>
      <c r="C5" s="22">
        <v>100</v>
      </c>
      <c r="D5" s="22">
        <v>98</v>
      </c>
      <c r="E5" s="23">
        <f t="shared" si="0"/>
        <v>198</v>
      </c>
    </row>
    <row r="6" spans="1:5" ht="15">
      <c r="A6" s="21" t="s">
        <v>20</v>
      </c>
      <c r="B6" s="21"/>
      <c r="C6" s="22">
        <v>98</v>
      </c>
      <c r="D6" s="22">
        <v>88</v>
      </c>
      <c r="E6" s="23">
        <f t="shared" si="0"/>
        <v>186</v>
      </c>
    </row>
    <row r="7" spans="1:5" s="13" customFormat="1" ht="18">
      <c r="A7" s="24" t="s">
        <v>4</v>
      </c>
      <c r="B7" s="25"/>
      <c r="C7" s="23">
        <f>IF(COUNT(C2:C6)&gt;4,SUM(C2:C6)-MAX(C2:C6),IF(COUNT(C2:C6)=4,SUM(C2:C6),"NT"))</f>
        <v>362</v>
      </c>
      <c r="D7" s="23">
        <f>IF(COUNT(D2:D6)&gt;4,SUM(D2:D6)-MAX(D2:D6),IF(COUNT(D2:D6)=4,SUM(D2:D6),"NT"))</f>
        <v>345</v>
      </c>
      <c r="E7" s="23">
        <f t="shared" ref="E7:E67" si="1">SUM(C7:D7)</f>
        <v>707</v>
      </c>
    </row>
    <row r="8" spans="1:5" ht="15">
      <c r="A8" s="1" t="s">
        <v>13</v>
      </c>
      <c r="B8" s="1"/>
      <c r="C8" s="2">
        <v>90</v>
      </c>
      <c r="D8" s="3">
        <v>89</v>
      </c>
      <c r="E8" s="3">
        <f>SUM(C8:D8)</f>
        <v>179</v>
      </c>
    </row>
    <row r="9" spans="1:5" ht="15">
      <c r="A9" s="1" t="s">
        <v>12</v>
      </c>
      <c r="B9" s="1"/>
      <c r="C9" s="2">
        <v>99</v>
      </c>
      <c r="D9" s="3">
        <v>97</v>
      </c>
      <c r="E9" s="3">
        <f t="shared" ref="E9:E30" si="2">SUM(C9:D9)</f>
        <v>196</v>
      </c>
    </row>
    <row r="10" spans="1:5" ht="15">
      <c r="A10" s="1" t="s">
        <v>21</v>
      </c>
      <c r="B10" s="1"/>
      <c r="C10" s="2">
        <v>97</v>
      </c>
      <c r="D10" s="3">
        <v>93</v>
      </c>
      <c r="E10" s="3">
        <f t="shared" si="2"/>
        <v>190</v>
      </c>
    </row>
    <row r="11" spans="1:5" ht="15">
      <c r="A11" s="1" t="s">
        <v>22</v>
      </c>
      <c r="B11" s="1"/>
      <c r="C11" s="2">
        <v>111</v>
      </c>
      <c r="D11" s="3">
        <v>106</v>
      </c>
      <c r="E11" s="3">
        <f t="shared" si="2"/>
        <v>217</v>
      </c>
    </row>
    <row r="12" spans="1:5" ht="15">
      <c r="A12" s="1" t="s">
        <v>23</v>
      </c>
      <c r="B12" s="1"/>
      <c r="C12" s="2">
        <v>112</v>
      </c>
      <c r="D12" s="3">
        <v>111</v>
      </c>
      <c r="E12" s="3">
        <f t="shared" si="2"/>
        <v>223</v>
      </c>
    </row>
    <row r="13" spans="1:5" s="29" customFormat="1" ht="18">
      <c r="A13" s="27" t="s">
        <v>9</v>
      </c>
      <c r="B13" s="28"/>
      <c r="C13" s="4">
        <f>IF(COUNT(C8:C12)&gt;4,SUM(C8:C12)-MAX(C8:C12),IF(COUNT(C8:C12)=4,SUM(C8:C12),"NT"))</f>
        <v>397</v>
      </c>
      <c r="D13" s="4">
        <f>IF(COUNT(D8:D12)&gt;4,SUM(D8:D12)-MAX(D8:D12),IF(COUNT(D8:D12)=4,SUM(D8:D12),"NT"))</f>
        <v>385</v>
      </c>
      <c r="E13" s="4">
        <f t="shared" si="1"/>
        <v>782</v>
      </c>
    </row>
    <row r="14" spans="1:5" ht="15">
      <c r="A14" s="21" t="s">
        <v>24</v>
      </c>
      <c r="B14" s="21"/>
      <c r="C14" s="22">
        <v>86</v>
      </c>
      <c r="D14" s="23">
        <v>79</v>
      </c>
      <c r="E14" s="23">
        <f t="shared" si="2"/>
        <v>165</v>
      </c>
    </row>
    <row r="15" spans="1:5" ht="15">
      <c r="A15" s="21" t="s">
        <v>25</v>
      </c>
      <c r="B15" s="21"/>
      <c r="C15" s="22">
        <v>93</v>
      </c>
      <c r="D15" s="23">
        <v>80</v>
      </c>
      <c r="E15" s="23">
        <f t="shared" si="2"/>
        <v>173</v>
      </c>
    </row>
    <row r="16" spans="1:5" ht="15">
      <c r="A16" s="21" t="s">
        <v>26</v>
      </c>
      <c r="B16" s="21"/>
      <c r="C16" s="22">
        <v>80</v>
      </c>
      <c r="D16" s="23">
        <v>77</v>
      </c>
      <c r="E16" s="23">
        <f t="shared" si="2"/>
        <v>157</v>
      </c>
    </row>
    <row r="17" spans="1:5" ht="15">
      <c r="A17" s="21" t="s">
        <v>27</v>
      </c>
      <c r="B17" s="21"/>
      <c r="C17" s="22">
        <v>83</v>
      </c>
      <c r="D17" s="23">
        <v>85</v>
      </c>
      <c r="E17" s="23">
        <f t="shared" si="2"/>
        <v>168</v>
      </c>
    </row>
    <row r="18" spans="1:5" ht="15">
      <c r="A18" s="21"/>
      <c r="B18" s="21"/>
      <c r="C18" s="22"/>
      <c r="D18" s="26"/>
      <c r="E18" s="23"/>
    </row>
    <row r="19" spans="1:5" s="13" customFormat="1" ht="18">
      <c r="A19" s="24" t="s">
        <v>28</v>
      </c>
      <c r="B19" s="25"/>
      <c r="C19" s="23">
        <f>IF(COUNT(C14:C18)&gt;4,SUM(C14:C18)-MAX(C14:C18),IF(COUNT(C14:C18)=4,SUM(C14:C18),"NT"))</f>
        <v>342</v>
      </c>
      <c r="D19" s="23">
        <f>IF(COUNT(D14:D18)&gt;4,SUM(D14:D18)-MAX(D14:D18),IF(COUNT(D14:D18)=4,SUM(D14:D18),"NT"))</f>
        <v>321</v>
      </c>
      <c r="E19" s="23">
        <f t="shared" si="1"/>
        <v>663</v>
      </c>
    </row>
    <row r="20" spans="1:5" s="31" customFormat="1" ht="15">
      <c r="A20" s="30" t="s">
        <v>29</v>
      </c>
      <c r="B20" s="30"/>
      <c r="C20" s="4">
        <v>88</v>
      </c>
      <c r="D20" s="4">
        <v>89</v>
      </c>
      <c r="E20" s="4">
        <f t="shared" si="2"/>
        <v>177</v>
      </c>
    </row>
    <row r="21" spans="1:5" s="31" customFormat="1" ht="15">
      <c r="A21" s="30" t="s">
        <v>30</v>
      </c>
      <c r="B21" s="30"/>
      <c r="C21" s="4">
        <v>96</v>
      </c>
      <c r="D21" s="4">
        <v>105</v>
      </c>
      <c r="E21" s="4">
        <f t="shared" si="2"/>
        <v>201</v>
      </c>
    </row>
    <row r="22" spans="1:5" s="31" customFormat="1" ht="15">
      <c r="A22" s="30" t="s">
        <v>31</v>
      </c>
      <c r="B22" s="30"/>
      <c r="C22" s="4">
        <v>103</v>
      </c>
      <c r="D22" s="4">
        <v>108</v>
      </c>
      <c r="E22" s="4">
        <f t="shared" si="2"/>
        <v>211</v>
      </c>
    </row>
    <row r="23" spans="1:5" s="31" customFormat="1" ht="15">
      <c r="A23" s="30" t="s">
        <v>32</v>
      </c>
      <c r="B23" s="30"/>
      <c r="C23" s="4">
        <v>113</v>
      </c>
      <c r="D23" s="4">
        <v>99</v>
      </c>
      <c r="E23" s="4">
        <f t="shared" si="2"/>
        <v>212</v>
      </c>
    </row>
    <row r="24" spans="1:5" s="31" customFormat="1" ht="15">
      <c r="A24" s="30"/>
      <c r="B24" s="30"/>
      <c r="C24" s="4"/>
      <c r="D24" s="4"/>
      <c r="E24" s="4">
        <f t="shared" si="2"/>
        <v>0</v>
      </c>
    </row>
    <row r="25" spans="1:5" s="29" customFormat="1" ht="18">
      <c r="A25" s="27" t="s">
        <v>33</v>
      </c>
      <c r="B25" s="28"/>
      <c r="C25" s="4">
        <f>IF(COUNT(C20:C24)&gt;4,SUM(C20:C24)-MAX(C20:C24),IF(COUNT(C20:C24)=4,SUM(C20:C24),"NT"))</f>
        <v>400</v>
      </c>
      <c r="D25" s="4">
        <f>IF(COUNT(D20:D24)&gt;4,SUM(D20:D24)-MAX(D20:D24),IF(COUNT(D20:D24)=4,SUM(D20:D24),"NT"))</f>
        <v>401</v>
      </c>
      <c r="E25" s="4">
        <f t="shared" si="1"/>
        <v>801</v>
      </c>
    </row>
    <row r="26" spans="1:5" s="31" customFormat="1" ht="15">
      <c r="A26" s="32" t="s">
        <v>34</v>
      </c>
      <c r="B26" s="32"/>
      <c r="C26" s="33">
        <v>93</v>
      </c>
      <c r="D26" s="33">
        <v>94</v>
      </c>
      <c r="E26" s="33">
        <f t="shared" si="2"/>
        <v>187</v>
      </c>
    </row>
    <row r="27" spans="1:5" s="31" customFormat="1" ht="15">
      <c r="A27" s="32" t="s">
        <v>35</v>
      </c>
      <c r="B27" s="32"/>
      <c r="C27" s="33">
        <v>90</v>
      </c>
      <c r="D27" s="33">
        <v>109</v>
      </c>
      <c r="E27" s="33">
        <f t="shared" si="2"/>
        <v>199</v>
      </c>
    </row>
    <row r="28" spans="1:5" s="31" customFormat="1" ht="15">
      <c r="A28" s="32" t="s">
        <v>36</v>
      </c>
      <c r="B28" s="32"/>
      <c r="C28" s="33">
        <v>110</v>
      </c>
      <c r="D28" s="33">
        <v>105</v>
      </c>
      <c r="E28" s="33">
        <f t="shared" si="2"/>
        <v>215</v>
      </c>
    </row>
    <row r="29" spans="1:5" s="31" customFormat="1" ht="15">
      <c r="A29" s="32" t="s">
        <v>37</v>
      </c>
      <c r="B29" s="32"/>
      <c r="C29" s="33">
        <v>117</v>
      </c>
      <c r="D29" s="33">
        <v>123</v>
      </c>
      <c r="E29" s="33">
        <f t="shared" si="2"/>
        <v>240</v>
      </c>
    </row>
    <row r="30" spans="1:5" s="31" customFormat="1" ht="15">
      <c r="A30" s="32" t="s">
        <v>38</v>
      </c>
      <c r="B30" s="32"/>
      <c r="C30" s="33">
        <v>113</v>
      </c>
      <c r="D30" s="33">
        <v>111</v>
      </c>
      <c r="E30" s="33">
        <f t="shared" si="2"/>
        <v>224</v>
      </c>
    </row>
    <row r="31" spans="1:5" s="29" customFormat="1" ht="18">
      <c r="A31" s="34" t="s">
        <v>39</v>
      </c>
      <c r="B31" s="35"/>
      <c r="C31" s="33">
        <f>IF(COUNT(C26:C30)&gt;4,SUM(C26:C30)-MAX(C26:C30),IF(COUNT(C26:C30)=4,SUM(C26:C30),"NT"))</f>
        <v>406</v>
      </c>
      <c r="D31" s="33">
        <f>IF(COUNT(D26:D30)&gt;4,SUM(D26:D30)-MAX(D26:D30),IF(COUNT(D26:D30)=4,SUM(D26:D30),"NT"))</f>
        <v>419</v>
      </c>
      <c r="E31" s="33">
        <f t="shared" ref="E31" si="3">SUM(C31:D31)</f>
        <v>825</v>
      </c>
    </row>
    <row r="32" spans="1:5" ht="15">
      <c r="A32" s="30" t="s">
        <v>40</v>
      </c>
      <c r="B32" s="30"/>
      <c r="C32" s="4">
        <v>83</v>
      </c>
      <c r="D32" s="4">
        <v>84</v>
      </c>
      <c r="E32" s="4">
        <f>SUM(C32:D32)</f>
        <v>167</v>
      </c>
    </row>
    <row r="33" spans="1:5" ht="15">
      <c r="A33" s="30" t="s">
        <v>41</v>
      </c>
      <c r="B33" s="30"/>
      <c r="C33" s="4">
        <v>112</v>
      </c>
      <c r="D33" s="4">
        <v>111</v>
      </c>
      <c r="E33" s="4">
        <f t="shared" ref="E33:E36" si="4">SUM(C33:D33)</f>
        <v>223</v>
      </c>
    </row>
    <row r="34" spans="1:5" ht="15">
      <c r="A34" s="30" t="s">
        <v>42</v>
      </c>
      <c r="B34" s="30"/>
      <c r="C34" s="4">
        <v>145</v>
      </c>
      <c r="D34" s="4">
        <v>127</v>
      </c>
      <c r="E34" s="4">
        <f t="shared" si="4"/>
        <v>272</v>
      </c>
    </row>
    <row r="35" spans="1:5" ht="15">
      <c r="A35" s="30"/>
      <c r="B35" s="30"/>
      <c r="C35" s="4"/>
      <c r="D35" s="4"/>
      <c r="E35" s="4">
        <f t="shared" si="4"/>
        <v>0</v>
      </c>
    </row>
    <row r="36" spans="1:5" ht="15">
      <c r="A36" s="30"/>
      <c r="B36" s="30"/>
      <c r="C36" s="4"/>
      <c r="D36" s="4"/>
      <c r="E36" s="4">
        <f t="shared" si="4"/>
        <v>0</v>
      </c>
    </row>
    <row r="37" spans="1:5" s="13" customFormat="1" ht="18">
      <c r="A37" s="27" t="s">
        <v>43</v>
      </c>
      <c r="B37" s="28"/>
      <c r="C37" s="4" t="s">
        <v>78</v>
      </c>
      <c r="D37" s="4" t="s">
        <v>78</v>
      </c>
      <c r="E37" s="4" t="s">
        <v>78</v>
      </c>
    </row>
    <row r="38" spans="1:5" ht="15">
      <c r="A38" s="32" t="s">
        <v>44</v>
      </c>
      <c r="B38" s="32"/>
      <c r="C38" s="36">
        <v>69</v>
      </c>
      <c r="D38" s="33">
        <v>75</v>
      </c>
      <c r="E38" s="33">
        <f>SUM(C38:D38)</f>
        <v>144</v>
      </c>
    </row>
    <row r="39" spans="1:5" ht="15">
      <c r="A39" s="32" t="s">
        <v>45</v>
      </c>
      <c r="B39" s="32"/>
      <c r="C39" s="33">
        <v>78</v>
      </c>
      <c r="D39" s="33">
        <v>84</v>
      </c>
      <c r="E39" s="33">
        <f t="shared" ref="E39:E42" si="5">SUM(C39:D39)</f>
        <v>162</v>
      </c>
    </row>
    <row r="40" spans="1:5" ht="15">
      <c r="A40" s="32" t="s">
        <v>46</v>
      </c>
      <c r="B40" s="32"/>
      <c r="C40" s="33">
        <v>93</v>
      </c>
      <c r="D40" s="33">
        <v>87</v>
      </c>
      <c r="E40" s="33">
        <f t="shared" si="5"/>
        <v>180</v>
      </c>
    </row>
    <row r="41" spans="1:5" ht="15">
      <c r="A41" s="32" t="s">
        <v>47</v>
      </c>
      <c r="B41" s="32"/>
      <c r="C41" s="33">
        <v>103</v>
      </c>
      <c r="D41" s="33">
        <v>99</v>
      </c>
      <c r="E41" s="33">
        <f t="shared" si="5"/>
        <v>202</v>
      </c>
    </row>
    <row r="42" spans="1:5" ht="15">
      <c r="A42" s="32" t="s">
        <v>48</v>
      </c>
      <c r="B42" s="32"/>
      <c r="C42" s="33">
        <v>95</v>
      </c>
      <c r="D42" s="33" t="s">
        <v>80</v>
      </c>
      <c r="E42" s="33" t="s">
        <v>80</v>
      </c>
    </row>
    <row r="43" spans="1:5" s="13" customFormat="1" ht="18">
      <c r="A43" s="35" t="s">
        <v>49</v>
      </c>
      <c r="B43" s="35"/>
      <c r="C43" s="33">
        <f>IF(COUNT(C38:C42)&gt;4,SUM(C38:C42)-MAX(C38:C42),IF(COUNT(C38:C42)=4,SUM(C38:C42),"NT"))</f>
        <v>335</v>
      </c>
      <c r="D43" s="33">
        <f>IF(COUNT(D38:D42)&gt;4,SUM(D38:D42)-MAX(D38:D42),IF(COUNT(D38:D42)=4,SUM(D38:D42),"NT"))</f>
        <v>345</v>
      </c>
      <c r="E43" s="33">
        <f t="shared" si="1"/>
        <v>680</v>
      </c>
    </row>
    <row r="44" spans="1:5" ht="15" hidden="1">
      <c r="A44" s="1" t="s">
        <v>14</v>
      </c>
      <c r="B44" s="1"/>
      <c r="C44" s="3"/>
      <c r="D44" s="3"/>
      <c r="E44" s="3">
        <f>SUM(C44:D44)</f>
        <v>0</v>
      </c>
    </row>
    <row r="45" spans="1:5" ht="15" hidden="1">
      <c r="A45" s="1" t="s">
        <v>14</v>
      </c>
      <c r="B45" s="1"/>
      <c r="C45" s="3"/>
      <c r="D45" s="3"/>
      <c r="E45" s="3">
        <f t="shared" ref="E45:E48" si="6">SUM(C45:D45)</f>
        <v>0</v>
      </c>
    </row>
    <row r="46" spans="1:5" ht="15" hidden="1">
      <c r="A46" s="1" t="s">
        <v>14</v>
      </c>
      <c r="B46" s="1"/>
      <c r="C46" s="3"/>
      <c r="D46" s="3"/>
      <c r="E46" s="3">
        <f t="shared" si="6"/>
        <v>0</v>
      </c>
    </row>
    <row r="47" spans="1:5" ht="15" hidden="1">
      <c r="A47" s="1" t="s">
        <v>14</v>
      </c>
      <c r="B47" s="1"/>
      <c r="C47" s="3"/>
      <c r="D47" s="3"/>
      <c r="E47" s="3">
        <f t="shared" si="6"/>
        <v>0</v>
      </c>
    </row>
    <row r="48" spans="1:5" ht="15" hidden="1">
      <c r="A48" s="1" t="s">
        <v>14</v>
      </c>
      <c r="B48" s="1"/>
      <c r="C48" s="3"/>
      <c r="D48" s="3"/>
      <c r="E48" s="3">
        <f t="shared" si="6"/>
        <v>0</v>
      </c>
    </row>
    <row r="49" spans="1:7" ht="18" hidden="1">
      <c r="A49" s="10" t="s">
        <v>11</v>
      </c>
      <c r="B49" s="12"/>
      <c r="C49" s="11" t="str">
        <f>IF(COUNT(C44:C48)&gt;4,SUM(C44:C48)-MAX(C44:C48),IF(COUNT(C44:C48)=4,SUM(C44:C48),"NT"))</f>
        <v>NT</v>
      </c>
      <c r="D49" s="11" t="str">
        <f>IF(COUNT(D44:D48)&gt;4,SUM(D44:D48)-MAX(D44:D48),IF(COUNT(D44:D48)=4,SUM(D44:D48),"NT"))</f>
        <v>NT</v>
      </c>
      <c r="E49" s="11" t="s">
        <v>15</v>
      </c>
    </row>
    <row r="50" spans="1:7" ht="15" hidden="1">
      <c r="A50" s="1" t="s">
        <v>14</v>
      </c>
      <c r="B50" s="1"/>
      <c r="C50" s="3"/>
      <c r="D50" s="3"/>
      <c r="E50" s="3">
        <f>SUM(C50:D50)</f>
        <v>0</v>
      </c>
    </row>
    <row r="51" spans="1:7" ht="15" hidden="1">
      <c r="A51" s="1" t="s">
        <v>14</v>
      </c>
      <c r="B51" s="1"/>
      <c r="C51" s="3"/>
      <c r="D51" s="3"/>
      <c r="E51" s="3">
        <f t="shared" ref="E51:E54" si="7">SUM(C51:D51)</f>
        <v>0</v>
      </c>
    </row>
    <row r="52" spans="1:7" ht="15" hidden="1">
      <c r="A52" s="1" t="s">
        <v>14</v>
      </c>
      <c r="B52" s="1"/>
      <c r="C52" s="3"/>
      <c r="D52" s="3"/>
      <c r="E52" s="3">
        <f t="shared" si="7"/>
        <v>0</v>
      </c>
    </row>
    <row r="53" spans="1:7" ht="15" hidden="1">
      <c r="A53" s="1" t="s">
        <v>14</v>
      </c>
      <c r="B53" s="1"/>
      <c r="C53" s="3"/>
      <c r="D53" s="3"/>
      <c r="E53" s="3">
        <f t="shared" si="7"/>
        <v>0</v>
      </c>
    </row>
    <row r="54" spans="1:7" ht="15" hidden="1">
      <c r="A54" s="1" t="s">
        <v>14</v>
      </c>
      <c r="B54" s="1"/>
      <c r="C54" s="3"/>
      <c r="D54" s="3"/>
      <c r="E54" s="3">
        <f t="shared" si="7"/>
        <v>0</v>
      </c>
    </row>
    <row r="55" spans="1:7" ht="18" hidden="1">
      <c r="A55" s="10" t="s">
        <v>10</v>
      </c>
      <c r="B55" s="12"/>
      <c r="C55" s="11" t="str">
        <f>IF(COUNT(C50:C54)&gt;4,SUM(C50:C54)-MAX(C50:C54),IF(COUNT(C50:C54)=4,SUM(C50:C54),"NT"))</f>
        <v>NT</v>
      </c>
      <c r="D55" s="11" t="str">
        <f>IF(COUNT(D50:D54)&gt;4,SUM(D50:D54)-MAX(D50:D54),IF(COUNT(D50:D54)=4,SUM(D50:D54),"NT"))</f>
        <v>NT</v>
      </c>
      <c r="E55" s="11" t="s">
        <v>15</v>
      </c>
    </row>
    <row r="56" spans="1:7" ht="15">
      <c r="A56" s="30" t="s">
        <v>50</v>
      </c>
      <c r="B56" s="30"/>
      <c r="C56" s="4">
        <v>88</v>
      </c>
      <c r="D56" s="4">
        <v>84</v>
      </c>
      <c r="E56" s="4">
        <f>SUM(C56:D56)</f>
        <v>172</v>
      </c>
    </row>
    <row r="57" spans="1:7" ht="15">
      <c r="A57" s="30" t="s">
        <v>51</v>
      </c>
      <c r="B57" s="30"/>
      <c r="C57" s="4">
        <v>95</v>
      </c>
      <c r="D57" s="4">
        <v>100</v>
      </c>
      <c r="E57" s="4">
        <f t="shared" ref="E57:E60" si="8">SUM(C57:D57)</f>
        <v>195</v>
      </c>
    </row>
    <row r="58" spans="1:7" ht="15">
      <c r="A58" s="30" t="s">
        <v>52</v>
      </c>
      <c r="B58" s="30"/>
      <c r="C58" s="4">
        <v>95</v>
      </c>
      <c r="D58" s="4">
        <v>96</v>
      </c>
      <c r="E58" s="4">
        <f t="shared" si="8"/>
        <v>191</v>
      </c>
    </row>
    <row r="59" spans="1:7" ht="15">
      <c r="A59" s="30" t="s">
        <v>53</v>
      </c>
      <c r="B59" s="30"/>
      <c r="C59" s="4">
        <v>96</v>
      </c>
      <c r="D59" s="4">
        <v>93</v>
      </c>
      <c r="E59" s="4">
        <f t="shared" si="8"/>
        <v>189</v>
      </c>
    </row>
    <row r="60" spans="1:7" ht="15">
      <c r="A60" s="30" t="s">
        <v>54</v>
      </c>
      <c r="B60" s="30"/>
      <c r="C60" s="4">
        <v>104</v>
      </c>
      <c r="D60" s="4">
        <v>100</v>
      </c>
      <c r="E60" s="4">
        <f t="shared" si="8"/>
        <v>204</v>
      </c>
    </row>
    <row r="61" spans="1:7" s="13" customFormat="1" ht="18">
      <c r="A61" s="27" t="s">
        <v>55</v>
      </c>
      <c r="B61" s="28"/>
      <c r="C61" s="4">
        <f>IF(COUNT(C56:C60)&gt;4,SUM(C56:C60)-MAX(C56:C60),IF(COUNT(C56:C60)=4,SUM(C56:C60),"NT"))</f>
        <v>374</v>
      </c>
      <c r="D61" s="4">
        <f>IF(COUNT(D56:D60)&gt;4,SUM(D56:D60)-MAX(D56:D60),IF(COUNT(D56:D60)=4,SUM(D56:D60),"NT"))</f>
        <v>373</v>
      </c>
      <c r="E61" s="4">
        <f t="shared" si="1"/>
        <v>747</v>
      </c>
    </row>
    <row r="62" spans="1:7" ht="15">
      <c r="A62" s="32" t="s">
        <v>56</v>
      </c>
      <c r="B62" s="32"/>
      <c r="C62" s="33">
        <v>85</v>
      </c>
      <c r="D62" s="33">
        <v>89</v>
      </c>
      <c r="E62" s="33">
        <f>SUM(C62:D62)</f>
        <v>174</v>
      </c>
      <c r="G62" s="13"/>
    </row>
    <row r="63" spans="1:7" ht="15">
      <c r="A63" s="32" t="s">
        <v>57</v>
      </c>
      <c r="B63" s="32"/>
      <c r="C63" s="33">
        <v>82</v>
      </c>
      <c r="D63" s="33">
        <v>82</v>
      </c>
      <c r="E63" s="33">
        <f t="shared" ref="E63:E66" si="9">SUM(C63:D63)</f>
        <v>164</v>
      </c>
    </row>
    <row r="64" spans="1:7" ht="15">
      <c r="A64" s="32" t="s">
        <v>58</v>
      </c>
      <c r="B64" s="32"/>
      <c r="C64" s="33">
        <v>93</v>
      </c>
      <c r="D64" s="33">
        <v>96</v>
      </c>
      <c r="E64" s="33">
        <f t="shared" si="9"/>
        <v>189</v>
      </c>
    </row>
    <row r="65" spans="1:5" ht="15">
      <c r="A65" s="32" t="s">
        <v>59</v>
      </c>
      <c r="B65" s="32"/>
      <c r="C65" s="33">
        <v>96</v>
      </c>
      <c r="D65" s="33">
        <v>96</v>
      </c>
      <c r="E65" s="33">
        <f t="shared" si="9"/>
        <v>192</v>
      </c>
    </row>
    <row r="66" spans="1:5" ht="15">
      <c r="A66" s="32" t="s">
        <v>60</v>
      </c>
      <c r="B66" s="32"/>
      <c r="C66" s="33">
        <v>97</v>
      </c>
      <c r="D66" s="33">
        <v>96</v>
      </c>
      <c r="E66" s="33">
        <f t="shared" si="9"/>
        <v>193</v>
      </c>
    </row>
    <row r="67" spans="1:5" s="13" customFormat="1" ht="18">
      <c r="A67" s="34" t="s">
        <v>61</v>
      </c>
      <c r="B67" s="35"/>
      <c r="C67" s="33">
        <f>IF(COUNT(C62:C66)&gt;4,SUM(C62:C66)-MAX(C62:C66),IF(COUNT(C62:C66)=4,SUM(C62:C66),"NT"))</f>
        <v>356</v>
      </c>
      <c r="D67" s="33">
        <f>IF(COUNT(D62:D66)&gt;4,SUM(D62:D66)-MAX(D62:D66),IF(COUNT(D62:D66)=4,SUM(D62:D66),"NT"))</f>
        <v>363</v>
      </c>
      <c r="E67" s="33">
        <f t="shared" si="1"/>
        <v>719</v>
      </c>
    </row>
    <row r="68" spans="1:5" ht="15">
      <c r="A68" s="30" t="s">
        <v>62</v>
      </c>
      <c r="B68" s="30"/>
      <c r="C68" s="4">
        <v>85</v>
      </c>
      <c r="D68" s="4">
        <v>80</v>
      </c>
      <c r="E68" s="4">
        <f>SUM(C68:D68)</f>
        <v>165</v>
      </c>
    </row>
    <row r="69" spans="1:5" ht="15">
      <c r="A69" s="30" t="s">
        <v>63</v>
      </c>
      <c r="B69" s="30"/>
      <c r="C69" s="4">
        <v>91</v>
      </c>
      <c r="D69" s="4">
        <v>88</v>
      </c>
      <c r="E69" s="4">
        <f t="shared" ref="E69:E72" si="10">SUM(C69:D69)</f>
        <v>179</v>
      </c>
    </row>
    <row r="70" spans="1:5" ht="15">
      <c r="A70" s="30" t="s">
        <v>64</v>
      </c>
      <c r="B70" s="30"/>
      <c r="C70" s="4">
        <v>95</v>
      </c>
      <c r="D70" s="4">
        <v>84</v>
      </c>
      <c r="E70" s="4">
        <f t="shared" si="10"/>
        <v>179</v>
      </c>
    </row>
    <row r="71" spans="1:5" ht="15">
      <c r="A71" s="30" t="s">
        <v>65</v>
      </c>
      <c r="B71" s="30"/>
      <c r="C71" s="4">
        <v>96</v>
      </c>
      <c r="D71" s="4">
        <v>93</v>
      </c>
      <c r="E71" s="4">
        <f t="shared" si="10"/>
        <v>189</v>
      </c>
    </row>
    <row r="72" spans="1:5" ht="15">
      <c r="A72" s="30" t="s">
        <v>66</v>
      </c>
      <c r="B72" s="30"/>
      <c r="C72" s="4">
        <v>88</v>
      </c>
      <c r="D72" s="4">
        <v>94</v>
      </c>
      <c r="E72" s="4">
        <f t="shared" si="10"/>
        <v>182</v>
      </c>
    </row>
    <row r="73" spans="1:5" s="13" customFormat="1" ht="18">
      <c r="A73" s="27" t="s">
        <v>67</v>
      </c>
      <c r="B73" s="28"/>
      <c r="C73" s="4">
        <f>IF(COUNT(C68:C72)&gt;4,SUM(C68:C72)-MAX(C68:C72),IF(COUNT(C68:C72)=4,SUM(C68:C72),"NT"))</f>
        <v>359</v>
      </c>
      <c r="D73" s="4">
        <f>IF(COUNT(D68:D72)&gt;4,SUM(D68:D72)-MAX(D68:D72),IF(COUNT(D68:D72)=4,SUM(D68:D72),"NT"))</f>
        <v>345</v>
      </c>
      <c r="E73" s="4">
        <f t="shared" ref="E73:E79" si="11">SUM(C73:D73)</f>
        <v>704</v>
      </c>
    </row>
    <row r="74" spans="1:5" ht="15">
      <c r="A74" s="32" t="s">
        <v>68</v>
      </c>
      <c r="B74" s="32"/>
      <c r="C74" s="33">
        <v>76</v>
      </c>
      <c r="D74" s="33">
        <v>75</v>
      </c>
      <c r="E74" s="33">
        <f>SUM(C74:D74)</f>
        <v>151</v>
      </c>
    </row>
    <row r="75" spans="1:5" ht="15">
      <c r="A75" s="32" t="s">
        <v>69</v>
      </c>
      <c r="B75" s="32"/>
      <c r="C75" s="33">
        <v>85</v>
      </c>
      <c r="D75" s="33">
        <v>82</v>
      </c>
      <c r="E75" s="33">
        <f t="shared" ref="E75:E78" si="12">SUM(C75:D75)</f>
        <v>167</v>
      </c>
    </row>
    <row r="76" spans="1:5" ht="15">
      <c r="A76" s="32" t="s">
        <v>70</v>
      </c>
      <c r="B76" s="32"/>
      <c r="C76" s="33">
        <v>85</v>
      </c>
      <c r="D76" s="33">
        <v>95</v>
      </c>
      <c r="E76" s="33">
        <f t="shared" si="12"/>
        <v>180</v>
      </c>
    </row>
    <row r="77" spans="1:5" ht="15">
      <c r="A77" s="32" t="s">
        <v>71</v>
      </c>
      <c r="B77" s="32"/>
      <c r="C77" s="33">
        <v>89</v>
      </c>
      <c r="D77" s="33">
        <v>91</v>
      </c>
      <c r="E77" s="33">
        <f t="shared" si="12"/>
        <v>180</v>
      </c>
    </row>
    <row r="78" spans="1:5" ht="15">
      <c r="A78" s="32" t="s">
        <v>72</v>
      </c>
      <c r="B78" s="32"/>
      <c r="C78" s="33">
        <v>90</v>
      </c>
      <c r="D78" s="33">
        <v>91</v>
      </c>
      <c r="E78" s="33">
        <f t="shared" si="12"/>
        <v>181</v>
      </c>
    </row>
    <row r="79" spans="1:5" ht="18">
      <c r="A79" s="34" t="s">
        <v>77</v>
      </c>
      <c r="B79" s="35"/>
      <c r="C79" s="33">
        <f>IF(COUNT(C74:C78)&gt;4,SUM(C74:C78)-MAX(C74:C78),IF(COUNT(C74:C78)=4,SUM(C74:C78),"NT"))</f>
        <v>335</v>
      </c>
      <c r="D79" s="33">
        <f>IF(COUNT(D74:D78)&gt;4,SUM(D74:D78)-MAX(D74:D78),IF(COUNT(D74:D78)=4,SUM(D74:D78),"NT"))</f>
        <v>339</v>
      </c>
      <c r="E79" s="33">
        <f t="shared" si="11"/>
        <v>674</v>
      </c>
    </row>
    <row r="80" spans="1:5" ht="15">
      <c r="A80" s="30" t="s">
        <v>73</v>
      </c>
      <c r="B80" s="30"/>
      <c r="C80" s="4">
        <v>101</v>
      </c>
      <c r="D80" s="4">
        <v>96</v>
      </c>
      <c r="E80" s="4">
        <f t="shared" ref="E80:E84" si="13">SUM(C80:D80)</f>
        <v>197</v>
      </c>
    </row>
    <row r="81" spans="1:5" ht="15">
      <c r="A81" s="30" t="s">
        <v>74</v>
      </c>
      <c r="B81" s="30"/>
      <c r="C81" s="4">
        <v>104</v>
      </c>
      <c r="D81" s="4">
        <v>99</v>
      </c>
      <c r="E81" s="4">
        <f t="shared" si="13"/>
        <v>203</v>
      </c>
    </row>
    <row r="82" spans="1:5" ht="15">
      <c r="A82" s="30" t="s">
        <v>75</v>
      </c>
      <c r="B82" s="30"/>
      <c r="C82" s="4">
        <v>107</v>
      </c>
      <c r="D82" s="4">
        <v>100</v>
      </c>
      <c r="E82" s="4">
        <f t="shared" si="13"/>
        <v>207</v>
      </c>
    </row>
    <row r="83" spans="1:5" ht="15">
      <c r="A83" s="30" t="s">
        <v>76</v>
      </c>
      <c r="B83" s="30"/>
      <c r="C83" s="4">
        <v>99</v>
      </c>
      <c r="D83" s="4">
        <v>103</v>
      </c>
      <c r="E83" s="4">
        <f t="shared" si="13"/>
        <v>202</v>
      </c>
    </row>
    <row r="84" spans="1:5" ht="15">
      <c r="A84" s="30"/>
      <c r="B84" s="30"/>
      <c r="C84" s="4">
        <v>999</v>
      </c>
      <c r="D84" s="4">
        <v>999</v>
      </c>
      <c r="E84" s="4">
        <f t="shared" si="13"/>
        <v>1998</v>
      </c>
    </row>
    <row r="85" spans="1:5" ht="18">
      <c r="A85" s="27" t="s">
        <v>79</v>
      </c>
      <c r="B85" s="28"/>
      <c r="C85" s="4" t="str">
        <f>IF(COUNT(#REF!)&gt;4,SUM(#REF!)-MAX(#REF!),IF(COUNT(#REF!)=4,SUM(#REF!),"NT"))</f>
        <v>NT</v>
      </c>
      <c r="D85" s="4">
        <v>96</v>
      </c>
      <c r="E85" s="4">
        <f t="shared" ref="E85" si="14">SUM(C85:D85)</f>
        <v>96</v>
      </c>
    </row>
  </sheetData>
  <autoFilter ref="A1:E1"/>
  <phoneticPr fontId="9" type="noConversion"/>
  <printOptions horizontalCentered="1" verticalCentered="1"/>
  <pageMargins left="0.25" right="0.25" top="0.5" bottom="0.2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E2" sqref="E2"/>
    </sheetView>
  </sheetViews>
  <sheetFormatPr baseColWidth="10" defaultColWidth="8.83203125" defaultRowHeight="14" x14ac:dyDescent="0"/>
  <cols>
    <col min="1" max="1" width="34" bestFit="1" customWidth="1"/>
    <col min="2" max="2" width="25.83203125" bestFit="1" customWidth="1"/>
    <col min="6" max="6" width="10.1640625" bestFit="1" customWidth="1"/>
  </cols>
  <sheetData>
    <row r="1" spans="1:6" ht="17">
      <c r="A1" s="17" t="s">
        <v>6</v>
      </c>
      <c r="B1" s="17" t="s">
        <v>5</v>
      </c>
      <c r="C1" s="17" t="s">
        <v>1</v>
      </c>
      <c r="D1" s="17" t="s">
        <v>2</v>
      </c>
      <c r="E1" s="17" t="s">
        <v>7</v>
      </c>
      <c r="F1" s="17" t="s">
        <v>8</v>
      </c>
    </row>
    <row r="2" spans="1:6" ht="15">
      <c r="A2" s="5" t="str">
        <f>ALL!$A38</f>
        <v>Faith DeLaGarza</v>
      </c>
      <c r="B2" s="5" t="str">
        <f>ALL!$A43</f>
        <v>MIDLAND</v>
      </c>
      <c r="C2" s="20">
        <f>ALL!$C38</f>
        <v>69</v>
      </c>
      <c r="D2" s="6">
        <f>ALL!$D38</f>
        <v>75</v>
      </c>
      <c r="E2" s="6">
        <f>ALL!$E38</f>
        <v>144</v>
      </c>
      <c r="F2" s="7">
        <f>IF(E2="0","0",RANK(E2,E$2:E$56,1))</f>
        <v>1</v>
      </c>
    </row>
    <row r="3" spans="1:6" ht="15">
      <c r="A3" s="5" t="str">
        <f>ALL!$A74</f>
        <v>Jasmine Zhang</v>
      </c>
      <c r="B3" s="5" t="str">
        <f>ALL!$A79</f>
        <v>MIDLOTHIAN</v>
      </c>
      <c r="C3" s="6">
        <f>ALL!$C74</f>
        <v>76</v>
      </c>
      <c r="D3" s="6">
        <f>ALL!$D74</f>
        <v>75</v>
      </c>
      <c r="E3" s="6">
        <f>ALL!$E74</f>
        <v>151</v>
      </c>
      <c r="F3" s="7">
        <f>IF(E3="0","0",RANK(E3,E$2:E$56,1))</f>
        <v>2</v>
      </c>
    </row>
    <row r="4" spans="1:6" ht="15">
      <c r="A4" s="5" t="str">
        <f>ALL!$A16</f>
        <v>Brook Biancalana</v>
      </c>
      <c r="B4" s="5" t="str">
        <f>ALL!$A19</f>
        <v>KELLER #1</v>
      </c>
      <c r="C4" s="6">
        <f>ALL!$C16</f>
        <v>80</v>
      </c>
      <c r="D4" s="6">
        <f>ALL!$D16</f>
        <v>77</v>
      </c>
      <c r="E4" s="6">
        <f>ALL!$E16</f>
        <v>157</v>
      </c>
      <c r="F4" s="7">
        <f>IF(E4="0","0",RANK(E4,E$2:E$56,1))</f>
        <v>3</v>
      </c>
    </row>
    <row r="5" spans="1:6" ht="15">
      <c r="A5" s="5" t="str">
        <f>ALL!$A39</f>
        <v>Anaya Perales</v>
      </c>
      <c r="B5" s="5" t="str">
        <f>ALL!$A43</f>
        <v>MIDLAND</v>
      </c>
      <c r="C5" s="6">
        <f>ALL!$C39</f>
        <v>78</v>
      </c>
      <c r="D5" s="6">
        <f>ALL!$D39</f>
        <v>84</v>
      </c>
      <c r="E5" s="6">
        <f>ALL!$E39</f>
        <v>162</v>
      </c>
      <c r="F5" s="7">
        <f>IF(E5="0","0",RANK(E5,E$2:E$56,1))</f>
        <v>4</v>
      </c>
    </row>
    <row r="6" spans="1:6" ht="15">
      <c r="A6" s="5" t="str">
        <f>ALL!$A63</f>
        <v>Kaitlyn Gossett</v>
      </c>
      <c r="B6" s="5" t="str">
        <f>ALL!$A67</f>
        <v>FRENSHIP</v>
      </c>
      <c r="C6" s="6">
        <f>ALL!$C63</f>
        <v>82</v>
      </c>
      <c r="D6" s="6">
        <f>ALL!$D63</f>
        <v>82</v>
      </c>
      <c r="E6" s="6">
        <f>ALL!$E63</f>
        <v>164</v>
      </c>
      <c r="F6" s="7">
        <f>IF(E6="0","0",RANK(E6,E$2:E$56,1))</f>
        <v>5</v>
      </c>
    </row>
    <row r="7" spans="1:6" ht="15">
      <c r="A7" s="5" t="str">
        <f>ALL!$A68</f>
        <v>Rylee Taylor-Perez</v>
      </c>
      <c r="B7" s="5" t="str">
        <f>ALL!$A73</f>
        <v>LUBBOCK COOPER</v>
      </c>
      <c r="C7" s="6">
        <f>ALL!$C68</f>
        <v>85</v>
      </c>
      <c r="D7" s="6">
        <f>ALL!$D68</f>
        <v>80</v>
      </c>
      <c r="E7" s="6">
        <f>ALL!$E68</f>
        <v>165</v>
      </c>
      <c r="F7" s="7">
        <f>IF(E7="0","0",RANK(E7,E$2:E$56,1))</f>
        <v>6</v>
      </c>
    </row>
    <row r="8" spans="1:6" ht="15">
      <c r="A8" s="5" t="str">
        <f>ALL!$A14</f>
        <v>Chatham Betz</v>
      </c>
      <c r="B8" s="5" t="str">
        <f>ALL!$A19</f>
        <v>KELLER #1</v>
      </c>
      <c r="C8" s="6">
        <f>ALL!$C14</f>
        <v>86</v>
      </c>
      <c r="D8" s="6">
        <f>ALL!$D14</f>
        <v>79</v>
      </c>
      <c r="E8" s="6">
        <f>ALL!$E14</f>
        <v>165</v>
      </c>
      <c r="F8" s="7">
        <f>IF(E8="0","0",RANK(E8,E$2:E$56,1))</f>
        <v>6</v>
      </c>
    </row>
    <row r="9" spans="1:6" ht="15">
      <c r="A9" s="5" t="str">
        <f>ALL!$A2</f>
        <v>Sarah Aitchison</v>
      </c>
      <c r="B9" s="5" t="str">
        <f>ALL!$A7</f>
        <v>ABILENE COOPER</v>
      </c>
      <c r="C9" s="6">
        <f>ALL!$C2</f>
        <v>87</v>
      </c>
      <c r="D9" s="6">
        <f>ALL!$D2</f>
        <v>78</v>
      </c>
      <c r="E9" s="6">
        <f>ALL!$E2</f>
        <v>165</v>
      </c>
      <c r="F9" s="7">
        <f>IF(E9="0","0",RANK(E9,E$2:E$56,1))</f>
        <v>6</v>
      </c>
    </row>
    <row r="10" spans="1:6" ht="15">
      <c r="A10" s="5" t="str">
        <f>ALL!$A32</f>
        <v>Kodie Winnings</v>
      </c>
      <c r="B10" s="5" t="str">
        <f>ALL!$A37</f>
        <v>HALTOM</v>
      </c>
      <c r="C10" s="6">
        <f>ALL!$C32</f>
        <v>83</v>
      </c>
      <c r="D10" s="6">
        <f>ALL!$D32</f>
        <v>84</v>
      </c>
      <c r="E10" s="6">
        <f>ALL!$E32</f>
        <v>167</v>
      </c>
      <c r="F10" s="7">
        <f>IF(E10="0","0",RANK(E10,E$2:E$56,1))</f>
        <v>9</v>
      </c>
    </row>
    <row r="11" spans="1:6" ht="15">
      <c r="A11" s="5" t="str">
        <f>ALL!$A75</f>
        <v>Tiffany Cao</v>
      </c>
      <c r="B11" s="5" t="str">
        <f>ALL!$A79</f>
        <v>MIDLOTHIAN</v>
      </c>
      <c r="C11" s="6">
        <f>ALL!$C75</f>
        <v>85</v>
      </c>
      <c r="D11" s="6">
        <f>ALL!$D75</f>
        <v>82</v>
      </c>
      <c r="E11" s="6">
        <f>ALL!$E75</f>
        <v>167</v>
      </c>
      <c r="F11" s="7">
        <f>IF(E11="0","0",RANK(E11,E$2:E$56,1))</f>
        <v>9</v>
      </c>
    </row>
    <row r="12" spans="1:6" ht="15">
      <c r="A12" s="5" t="str">
        <f>ALL!$A17</f>
        <v>Gwen Tapia</v>
      </c>
      <c r="B12" s="5" t="str">
        <f>ALL!$A19</f>
        <v>KELLER #1</v>
      </c>
      <c r="C12" s="6">
        <f>ALL!$C17</f>
        <v>83</v>
      </c>
      <c r="D12" s="6">
        <f>ALL!$D17</f>
        <v>85</v>
      </c>
      <c r="E12" s="6">
        <f>ALL!$E17</f>
        <v>168</v>
      </c>
      <c r="F12" s="7">
        <f>IF(E12="0","0",RANK(E12,E$2:E$56,1))</f>
        <v>11</v>
      </c>
    </row>
    <row r="13" spans="1:6" ht="15">
      <c r="A13" s="5" t="str">
        <f>ALL!$A56</f>
        <v>Mikayla Flores</v>
      </c>
      <c r="B13" s="5" t="str">
        <f>ALL!$A61</f>
        <v>TASCOSA</v>
      </c>
      <c r="C13" s="6">
        <f>ALL!$C56</f>
        <v>88</v>
      </c>
      <c r="D13" s="6">
        <f>ALL!$D56</f>
        <v>84</v>
      </c>
      <c r="E13" s="6">
        <f>ALL!$E56</f>
        <v>172</v>
      </c>
      <c r="F13" s="7">
        <f>IF(E13="0","0",RANK(E13,E$2:E$56,1))</f>
        <v>12</v>
      </c>
    </row>
    <row r="14" spans="1:6" ht="15">
      <c r="A14" s="5" t="str">
        <f>ALL!$A15</f>
        <v>Paityn Nickels</v>
      </c>
      <c r="B14" s="5" t="str">
        <f>ALL!$A19</f>
        <v>KELLER #1</v>
      </c>
      <c r="C14" s="6">
        <f>ALL!$C15</f>
        <v>93</v>
      </c>
      <c r="D14" s="6">
        <f>ALL!$D15</f>
        <v>80</v>
      </c>
      <c r="E14" s="6">
        <f>ALL!$E15</f>
        <v>173</v>
      </c>
      <c r="F14" s="7">
        <f>IF(E14="0","0",RANK(E14,E$2:E$56,1))</f>
        <v>13</v>
      </c>
    </row>
    <row r="15" spans="1:6" ht="15">
      <c r="A15" s="5" t="str">
        <f>ALL!$A62</f>
        <v>Steffanie Roldan</v>
      </c>
      <c r="B15" s="5" t="str">
        <f>ALL!$A67</f>
        <v>FRENSHIP</v>
      </c>
      <c r="C15" s="6">
        <f>ALL!$C62</f>
        <v>85</v>
      </c>
      <c r="D15" s="6">
        <f>ALL!$D62</f>
        <v>89</v>
      </c>
      <c r="E15" s="6">
        <f>ALL!$E62</f>
        <v>174</v>
      </c>
      <c r="F15" s="7">
        <f>IF(E15="0","0",RANK(E15,E$2:E$56,1))</f>
        <v>14</v>
      </c>
    </row>
    <row r="16" spans="1:6" ht="15">
      <c r="A16" s="5" t="str">
        <f>ALL!$A4</f>
        <v>Megan Wilcox</v>
      </c>
      <c r="B16" s="5" t="str">
        <f>ALL!$A7</f>
        <v>ABILENE COOPER</v>
      </c>
      <c r="C16" s="6">
        <f>ALL!$C4</f>
        <v>85</v>
      </c>
      <c r="D16" s="6">
        <f>ALL!$D4</f>
        <v>89</v>
      </c>
      <c r="E16" s="6">
        <f>ALL!$E4</f>
        <v>174</v>
      </c>
      <c r="F16" s="7">
        <f>IF(E16="0","0",RANK(E16,E$2:E$56,1))</f>
        <v>14</v>
      </c>
    </row>
    <row r="17" spans="1:6" ht="15">
      <c r="A17" s="5" t="str">
        <f>ALL!$A20</f>
        <v>Lauren Goodwin</v>
      </c>
      <c r="B17" s="5" t="str">
        <f>ALL!$A25</f>
        <v>KELLER #2</v>
      </c>
      <c r="C17" s="6">
        <f>ALL!$C20</f>
        <v>88</v>
      </c>
      <c r="D17" s="6">
        <f>ALL!$D20</f>
        <v>89</v>
      </c>
      <c r="E17" s="6">
        <f>ALL!$E20</f>
        <v>177</v>
      </c>
      <c r="F17" s="7">
        <f>IF(E17="0","0",RANK(E17,E$2:E$56,1))</f>
        <v>16</v>
      </c>
    </row>
    <row r="18" spans="1:6" ht="15">
      <c r="A18" s="5" t="str">
        <f>ALL!$A8</f>
        <v>Brei Embers</v>
      </c>
      <c r="B18" s="5" t="str">
        <f>ALL!$A13</f>
        <v>ABILENE HIGH</v>
      </c>
      <c r="C18" s="6">
        <f>ALL!$C8</f>
        <v>90</v>
      </c>
      <c r="D18" s="6">
        <f>ALL!$D8</f>
        <v>89</v>
      </c>
      <c r="E18" s="6">
        <f>ALL!$E8</f>
        <v>179</v>
      </c>
      <c r="F18" s="7">
        <f>IF(E18="0","0",RANK(E18,E$2:E$56,1))</f>
        <v>17</v>
      </c>
    </row>
    <row r="19" spans="1:6" ht="15">
      <c r="A19" s="5" t="str">
        <f>ALL!$A69</f>
        <v>Avery Cavazos</v>
      </c>
      <c r="B19" s="5" t="str">
        <f>ALL!$A73</f>
        <v>LUBBOCK COOPER</v>
      </c>
      <c r="C19" s="6">
        <f>ALL!$C69</f>
        <v>91</v>
      </c>
      <c r="D19" s="6">
        <f>ALL!$D69</f>
        <v>88</v>
      </c>
      <c r="E19" s="6">
        <f>ALL!$E69</f>
        <v>179</v>
      </c>
      <c r="F19" s="7">
        <f>IF(E19="0","0",RANK(E19,E$2:E$56,1))</f>
        <v>17</v>
      </c>
    </row>
    <row r="20" spans="1:6" ht="15">
      <c r="A20" s="5" t="str">
        <f>ALL!$A70</f>
        <v>Hannah Hudgens</v>
      </c>
      <c r="B20" s="5" t="str">
        <f>ALL!$A73</f>
        <v>LUBBOCK COOPER</v>
      </c>
      <c r="C20" s="6">
        <f>ALL!$C70</f>
        <v>95</v>
      </c>
      <c r="D20" s="6">
        <f>ALL!$D70</f>
        <v>84</v>
      </c>
      <c r="E20" s="6">
        <f>ALL!$E70</f>
        <v>179</v>
      </c>
      <c r="F20" s="7">
        <f>IF(E20="0","0",RANK(E20,E$2:E$56,1))</f>
        <v>17</v>
      </c>
    </row>
    <row r="21" spans="1:6" ht="15">
      <c r="A21" s="5" t="str">
        <f>ALL!$A76</f>
        <v>Macie Gaither</v>
      </c>
      <c r="B21" s="5" t="str">
        <f>ALL!$A79</f>
        <v>MIDLOTHIAN</v>
      </c>
      <c r="C21" s="6">
        <f>ALL!$C76</f>
        <v>85</v>
      </c>
      <c r="D21" s="6">
        <f>ALL!$D76</f>
        <v>95</v>
      </c>
      <c r="E21" s="6">
        <f>ALL!$E76</f>
        <v>180</v>
      </c>
      <c r="F21" s="7">
        <f>IF(E21="0","0",RANK(E21,E$2:E$56,1))</f>
        <v>20</v>
      </c>
    </row>
    <row r="22" spans="1:6" ht="15">
      <c r="A22" s="5" t="str">
        <f>ALL!$A77</f>
        <v>Kelly Dunn</v>
      </c>
      <c r="B22" s="5" t="str">
        <f>ALL!$A79</f>
        <v>MIDLOTHIAN</v>
      </c>
      <c r="C22" s="6">
        <f>ALL!$C77</f>
        <v>89</v>
      </c>
      <c r="D22" s="6">
        <f>ALL!$D77</f>
        <v>91</v>
      </c>
      <c r="E22" s="6">
        <f>ALL!$E77</f>
        <v>180</v>
      </c>
      <c r="F22" s="7">
        <f>IF(E22="0","0",RANK(E22,E$2:E$56,1))</f>
        <v>20</v>
      </c>
    </row>
    <row r="23" spans="1:6" ht="15">
      <c r="A23" s="5" t="str">
        <f>ALL!$A40</f>
        <v>Mikayla Childers</v>
      </c>
      <c r="B23" s="5" t="str">
        <f>ALL!$A43</f>
        <v>MIDLAND</v>
      </c>
      <c r="C23" s="6">
        <f>ALL!$C40</f>
        <v>93</v>
      </c>
      <c r="D23" s="6">
        <f>ALL!$D40</f>
        <v>87</v>
      </c>
      <c r="E23" s="6">
        <f>ALL!$E40</f>
        <v>180</v>
      </c>
      <c r="F23" s="7">
        <f>IF(E23="0","0",RANK(E23,E$2:E$56,1))</f>
        <v>20</v>
      </c>
    </row>
    <row r="24" spans="1:6" ht="15">
      <c r="A24" s="5" t="str">
        <f>ALL!$A78</f>
        <v>Kylie Campbell</v>
      </c>
      <c r="B24" s="5" t="str">
        <f>ALL!$A79</f>
        <v>MIDLOTHIAN</v>
      </c>
      <c r="C24" s="6">
        <f>ALL!$C78</f>
        <v>90</v>
      </c>
      <c r="D24" s="6">
        <f>ALL!$D78</f>
        <v>91</v>
      </c>
      <c r="E24" s="6">
        <f>ALL!$E78</f>
        <v>181</v>
      </c>
      <c r="F24" s="7">
        <f>IF(E24="0","0",RANK(E24,E$2:E$56,1))</f>
        <v>23</v>
      </c>
    </row>
    <row r="25" spans="1:6" ht="15">
      <c r="A25" s="5" t="str">
        <f>ALL!$A72</f>
        <v>Macey Goodblanket</v>
      </c>
      <c r="B25" s="5" t="str">
        <f>ALL!$A73</f>
        <v>LUBBOCK COOPER</v>
      </c>
      <c r="C25" s="6">
        <f>ALL!$C72</f>
        <v>88</v>
      </c>
      <c r="D25" s="6">
        <f>ALL!$D72</f>
        <v>94</v>
      </c>
      <c r="E25" s="6">
        <f>ALL!$E72</f>
        <v>182</v>
      </c>
      <c r="F25" s="7">
        <f>IF(E25="0","0",RANK(E25,E$2:E$56,1))</f>
        <v>24</v>
      </c>
    </row>
    <row r="26" spans="1:6" ht="15">
      <c r="A26" s="5" t="str">
        <f>ALL!$A3</f>
        <v>Bridget Miller</v>
      </c>
      <c r="B26" s="5" t="str">
        <f>ALL!$A7</f>
        <v>ABILENE COOPER</v>
      </c>
      <c r="C26" s="6">
        <f>ALL!$C3</f>
        <v>92</v>
      </c>
      <c r="D26" s="6">
        <f>ALL!$D3</f>
        <v>90</v>
      </c>
      <c r="E26" s="6">
        <f>ALL!$E3</f>
        <v>182</v>
      </c>
      <c r="F26" s="7">
        <f>IF(E26="0","0",RANK(E26,E$2:E$56,1))</f>
        <v>24</v>
      </c>
    </row>
    <row r="27" spans="1:6" ht="15">
      <c r="A27" s="5" t="str">
        <f>ALL!$A6</f>
        <v>Amanda Strickland</v>
      </c>
      <c r="B27" s="5" t="str">
        <f>ALL!$A7</f>
        <v>ABILENE COOPER</v>
      </c>
      <c r="C27" s="6">
        <f>ALL!$C6</f>
        <v>98</v>
      </c>
      <c r="D27" s="6">
        <f>ALL!$D6</f>
        <v>88</v>
      </c>
      <c r="E27" s="6">
        <f>ALL!$E6</f>
        <v>186</v>
      </c>
      <c r="F27" s="7">
        <f>IF(E27="0","0",RANK(E27,E$2:E$56,1))</f>
        <v>26</v>
      </c>
    </row>
    <row r="28" spans="1:6" ht="15">
      <c r="A28" s="5" t="str">
        <f>ALL!$A26</f>
        <v>Lauren Wallace</v>
      </c>
      <c r="B28" s="5" t="str">
        <f>ALL!$A31</f>
        <v>TIMBER CREEK</v>
      </c>
      <c r="C28" s="6">
        <f>ALL!$C26</f>
        <v>93</v>
      </c>
      <c r="D28" s="6">
        <f>ALL!$D26</f>
        <v>94</v>
      </c>
      <c r="E28" s="6">
        <f>ALL!$E26</f>
        <v>187</v>
      </c>
      <c r="F28" s="7">
        <f>IF(E28="0","0",RANK(E28,E$2:E$56,1))</f>
        <v>27</v>
      </c>
    </row>
    <row r="29" spans="1:6" ht="15">
      <c r="A29" s="5" t="str">
        <f>ALL!$A64</f>
        <v>Brooklyn Nix</v>
      </c>
      <c r="B29" s="5" t="str">
        <f>ALL!$A67</f>
        <v>FRENSHIP</v>
      </c>
      <c r="C29" s="6">
        <f>ALL!$C64</f>
        <v>93</v>
      </c>
      <c r="D29" s="6">
        <f>ALL!$D64</f>
        <v>96</v>
      </c>
      <c r="E29" s="6">
        <f>ALL!$E64</f>
        <v>189</v>
      </c>
      <c r="F29" s="7">
        <f>IF(E29="0","0",RANK(E29,E$2:E$56,1))</f>
        <v>28</v>
      </c>
    </row>
    <row r="30" spans="1:6" ht="15">
      <c r="A30" s="5" t="str">
        <f>ALL!$A59</f>
        <v>Hailey Ross</v>
      </c>
      <c r="B30" s="5" t="str">
        <f>ALL!$A61</f>
        <v>TASCOSA</v>
      </c>
      <c r="C30" s="6">
        <f>ALL!$C59</f>
        <v>96</v>
      </c>
      <c r="D30" s="6">
        <f>ALL!$D59</f>
        <v>93</v>
      </c>
      <c r="E30" s="6">
        <f>ALL!$E59</f>
        <v>189</v>
      </c>
      <c r="F30" s="7">
        <f>IF(E30="0","0",RANK(E30,E$2:E$56,1))</f>
        <v>28</v>
      </c>
    </row>
    <row r="31" spans="1:6" ht="15">
      <c r="A31" s="5" t="str">
        <f>ALL!$A71</f>
        <v>Tessa Fewin</v>
      </c>
      <c r="B31" s="5" t="str">
        <f>ALL!$A73</f>
        <v>LUBBOCK COOPER</v>
      </c>
      <c r="C31" s="6">
        <f>ALL!$C71</f>
        <v>96</v>
      </c>
      <c r="D31" s="6">
        <f>ALL!$D71</f>
        <v>93</v>
      </c>
      <c r="E31" s="6">
        <f>ALL!$E71</f>
        <v>189</v>
      </c>
      <c r="F31" s="7">
        <f>IF(E31="0","0",RANK(E31,E$2:E$56,1))</f>
        <v>28</v>
      </c>
    </row>
    <row r="32" spans="1:6" ht="15">
      <c r="A32" s="5" t="str">
        <f>ALL!$A10</f>
        <v>Lyra Rains</v>
      </c>
      <c r="B32" s="5" t="str">
        <f>ALL!$A13</f>
        <v>ABILENE HIGH</v>
      </c>
      <c r="C32" s="6">
        <f>ALL!$C10</f>
        <v>97</v>
      </c>
      <c r="D32" s="6">
        <f>ALL!$D10</f>
        <v>93</v>
      </c>
      <c r="E32" s="6">
        <f>ALL!$E10</f>
        <v>190</v>
      </c>
      <c r="F32" s="7">
        <f>IF(E32="0","0",RANK(E32,E$2:E$56,1))</f>
        <v>31</v>
      </c>
    </row>
    <row r="33" spans="1:6" ht="15">
      <c r="A33" s="5" t="str">
        <f>ALL!$A58</f>
        <v>Berkley Bruckner</v>
      </c>
      <c r="B33" s="5" t="str">
        <f>ALL!$A61</f>
        <v>TASCOSA</v>
      </c>
      <c r="C33" s="6">
        <f>ALL!$C58</f>
        <v>95</v>
      </c>
      <c r="D33" s="6">
        <f>ALL!$D58</f>
        <v>96</v>
      </c>
      <c r="E33" s="6">
        <f>ALL!$E58</f>
        <v>191</v>
      </c>
      <c r="F33" s="7">
        <f>IF(E33="0","0",RANK(E33,E$2:E$56,1))</f>
        <v>32</v>
      </c>
    </row>
    <row r="34" spans="1:6" ht="15">
      <c r="A34" s="5" t="str">
        <f>ALL!$A65</f>
        <v>Hallie Oden</v>
      </c>
      <c r="B34" s="5" t="str">
        <f>ALL!$A67</f>
        <v>FRENSHIP</v>
      </c>
      <c r="C34" s="6">
        <f>ALL!$C65</f>
        <v>96</v>
      </c>
      <c r="D34" s="6">
        <f>ALL!$D65</f>
        <v>96</v>
      </c>
      <c r="E34" s="6">
        <f>ALL!$E65</f>
        <v>192</v>
      </c>
      <c r="F34" s="7">
        <f>IF(E34="0","0",RANK(E34,E$2:E$56,1))</f>
        <v>33</v>
      </c>
    </row>
    <row r="35" spans="1:6" ht="15">
      <c r="A35" s="5" t="str">
        <f>ALL!$A66</f>
        <v>Lainey Cristan</v>
      </c>
      <c r="B35" s="5" t="str">
        <f>ALL!$A67</f>
        <v>FRENSHIP</v>
      </c>
      <c r="C35" s="6">
        <f>ALL!$C66</f>
        <v>97</v>
      </c>
      <c r="D35" s="6">
        <f>ALL!$D66</f>
        <v>96</v>
      </c>
      <c r="E35" s="6">
        <f>ALL!$E66</f>
        <v>193</v>
      </c>
      <c r="F35" s="7">
        <f>IF(E35="0","0",RANK(E35,E$2:E$56,1))</f>
        <v>34</v>
      </c>
    </row>
    <row r="36" spans="1:6" ht="15">
      <c r="A36" s="5" t="str">
        <f>ALL!$A57</f>
        <v>Gabrielle Rosas</v>
      </c>
      <c r="B36" s="5" t="str">
        <f>ALL!$A61</f>
        <v>TASCOSA</v>
      </c>
      <c r="C36" s="6">
        <f>ALL!$C57</f>
        <v>95</v>
      </c>
      <c r="D36" s="6">
        <f>ALL!$D57</f>
        <v>100</v>
      </c>
      <c r="E36" s="6">
        <f>ALL!$E57</f>
        <v>195</v>
      </c>
      <c r="F36" s="7">
        <f>IF(E36="0","0",RANK(E36,E$2:E$56,1))</f>
        <v>35</v>
      </c>
    </row>
    <row r="37" spans="1:6" ht="15">
      <c r="A37" s="5" t="str">
        <f>ALL!$A9</f>
        <v>Keslie Willborn</v>
      </c>
      <c r="B37" s="5" t="str">
        <f>ALL!$A13</f>
        <v>ABILENE HIGH</v>
      </c>
      <c r="C37" s="6">
        <f>ALL!$C9</f>
        <v>99</v>
      </c>
      <c r="D37" s="6">
        <f>ALL!$D9</f>
        <v>97</v>
      </c>
      <c r="E37" s="6">
        <f>ALL!$E9</f>
        <v>196</v>
      </c>
      <c r="F37" s="7">
        <f>IF(E37="0","0",RANK(E37,E$2:E$56,1))</f>
        <v>36</v>
      </c>
    </row>
    <row r="38" spans="1:6" ht="15">
      <c r="A38" s="5" t="str">
        <f>ALL!$A80</f>
        <v>Chase Ford (Frenship)</v>
      </c>
      <c r="B38" s="5" t="str">
        <f>ALL!$A85</f>
        <v>MEDALISTS</v>
      </c>
      <c r="C38" s="6">
        <f>ALL!$C80</f>
        <v>101</v>
      </c>
      <c r="D38" s="6">
        <f>ALL!$D80</f>
        <v>96</v>
      </c>
      <c r="E38" s="6">
        <f>ALL!$E80</f>
        <v>197</v>
      </c>
      <c r="F38" s="7">
        <f>IF(E38="0","0",RANK(E38,E$2:E$56,1))</f>
        <v>37</v>
      </c>
    </row>
    <row r="39" spans="1:6" ht="15">
      <c r="A39" s="5" t="str">
        <f>ALL!$A5</f>
        <v>Liliah Monroy</v>
      </c>
      <c r="B39" s="5" t="str">
        <f>ALL!$A7</f>
        <v>ABILENE COOPER</v>
      </c>
      <c r="C39" s="6">
        <f>ALL!$C5</f>
        <v>100</v>
      </c>
      <c r="D39" s="6">
        <f>ALL!$D5</f>
        <v>98</v>
      </c>
      <c r="E39" s="6">
        <f>ALL!$E5</f>
        <v>198</v>
      </c>
      <c r="F39" s="7">
        <f>IF(E39="0","0",RANK(E39,E$2:E$56,1))</f>
        <v>38</v>
      </c>
    </row>
    <row r="40" spans="1:6" ht="15">
      <c r="A40" s="5" t="str">
        <f>ALL!$A27</f>
        <v>Allison Griffith</v>
      </c>
      <c r="B40" s="5" t="str">
        <f>ALL!$A31</f>
        <v>TIMBER CREEK</v>
      </c>
      <c r="C40" s="6">
        <f>ALL!$C27</f>
        <v>90</v>
      </c>
      <c r="D40" s="6">
        <f>ALL!$D27</f>
        <v>109</v>
      </c>
      <c r="E40" s="6">
        <f>ALL!$E27</f>
        <v>199</v>
      </c>
      <c r="F40" s="7">
        <f>IF(E40="0","0",RANK(E40,E$2:E$56,1))</f>
        <v>39</v>
      </c>
    </row>
    <row r="41" spans="1:6" ht="15">
      <c r="A41" s="5" t="str">
        <f>ALL!$A21</f>
        <v>Emma Branch</v>
      </c>
      <c r="B41" s="5" t="str">
        <f>ALL!$A25</f>
        <v>KELLER #2</v>
      </c>
      <c r="C41" s="6">
        <f>ALL!$C21</f>
        <v>96</v>
      </c>
      <c r="D41" s="6">
        <f>ALL!$D21</f>
        <v>105</v>
      </c>
      <c r="E41" s="6">
        <f>ALL!$E21</f>
        <v>201</v>
      </c>
      <c r="F41" s="7">
        <f>IF(E41="0","0",RANK(E41,E$2:E$56,1))</f>
        <v>40</v>
      </c>
    </row>
    <row r="42" spans="1:6" ht="15">
      <c r="A42" s="5" t="str">
        <f>ALL!$A83</f>
        <v>Kassidy Slaughter (Abilene Cooper)</v>
      </c>
      <c r="B42" s="5" t="str">
        <f>ALL!$A85</f>
        <v>MEDALISTS</v>
      </c>
      <c r="C42" s="6">
        <f>ALL!$C83</f>
        <v>99</v>
      </c>
      <c r="D42" s="6">
        <f>ALL!$D83</f>
        <v>103</v>
      </c>
      <c r="E42" s="6">
        <f>ALL!$E83</f>
        <v>202</v>
      </c>
      <c r="F42" s="7">
        <f>IF(E42="0","0",RANK(E42,E$2:E$56,1))</f>
        <v>41</v>
      </c>
    </row>
    <row r="43" spans="1:6" ht="15">
      <c r="A43" s="5" t="str">
        <f>ALL!$A41</f>
        <v>Makenzie Chandler</v>
      </c>
      <c r="B43" s="5" t="str">
        <f>ALL!$A43</f>
        <v>MIDLAND</v>
      </c>
      <c r="C43" s="6">
        <f>ALL!$C41</f>
        <v>103</v>
      </c>
      <c r="D43" s="6">
        <f>ALL!$D41</f>
        <v>99</v>
      </c>
      <c r="E43" s="6">
        <f>ALL!$E41</f>
        <v>202</v>
      </c>
      <c r="F43" s="7">
        <f>IF(E43="0","0",RANK(E43,E$2:E$56,1))</f>
        <v>41</v>
      </c>
    </row>
    <row r="44" spans="1:6" ht="15">
      <c r="A44" s="5" t="str">
        <f>ALL!$A81</f>
        <v>Vaneesha Patel (Tascosa)</v>
      </c>
      <c r="B44" s="5" t="str">
        <f>ALL!$A85</f>
        <v>MEDALISTS</v>
      </c>
      <c r="C44" s="6">
        <f>ALL!$C81</f>
        <v>104</v>
      </c>
      <c r="D44" s="6">
        <f>ALL!$D81</f>
        <v>99</v>
      </c>
      <c r="E44" s="6">
        <f>ALL!$E81</f>
        <v>203</v>
      </c>
      <c r="F44" s="7">
        <f>IF(E44="0","0",RANK(E44,E$2:E$56,1))</f>
        <v>43</v>
      </c>
    </row>
    <row r="45" spans="1:6" ht="15">
      <c r="A45" s="5" t="str">
        <f>ALL!$A60</f>
        <v>Anna Champlin</v>
      </c>
      <c r="B45" s="5" t="str">
        <f>ALL!$A61</f>
        <v>TASCOSA</v>
      </c>
      <c r="C45" s="6">
        <f>ALL!$C60</f>
        <v>104</v>
      </c>
      <c r="D45" s="6">
        <f>ALL!$D60</f>
        <v>100</v>
      </c>
      <c r="E45" s="6">
        <f>ALL!$E60</f>
        <v>204</v>
      </c>
      <c r="F45" s="7">
        <f>IF(E45="0","0",RANK(E45,E$2:E$56,1))</f>
        <v>44</v>
      </c>
    </row>
    <row r="46" spans="1:6" ht="15">
      <c r="A46" s="5" t="str">
        <f>ALL!$A82</f>
        <v>Myles Meyring (Tascosa)</v>
      </c>
      <c r="B46" s="5" t="str">
        <f>ALL!$A85</f>
        <v>MEDALISTS</v>
      </c>
      <c r="C46" s="6">
        <f>ALL!$C82</f>
        <v>107</v>
      </c>
      <c r="D46" s="6">
        <f>ALL!$D82</f>
        <v>100</v>
      </c>
      <c r="E46" s="6">
        <f>ALL!$E82</f>
        <v>207</v>
      </c>
      <c r="F46" s="7">
        <f>IF(E46="0","0",RANK(E46,E$2:E$56,1))</f>
        <v>45</v>
      </c>
    </row>
    <row r="47" spans="1:6" ht="15">
      <c r="A47" s="5" t="str">
        <f>ALL!$A22</f>
        <v>Lexi LaRue</v>
      </c>
      <c r="B47" s="5" t="str">
        <f>ALL!$A25</f>
        <v>KELLER #2</v>
      </c>
      <c r="C47" s="6">
        <f>ALL!$C22</f>
        <v>103</v>
      </c>
      <c r="D47" s="6">
        <f>ALL!$D22</f>
        <v>108</v>
      </c>
      <c r="E47" s="6">
        <f>ALL!$E22</f>
        <v>211</v>
      </c>
      <c r="F47" s="7">
        <f>IF(E47="0","0",RANK(E47,E$2:E$56,1))</f>
        <v>46</v>
      </c>
    </row>
    <row r="48" spans="1:6" ht="15">
      <c r="A48" s="5" t="str">
        <f>ALL!$A23</f>
        <v>Kelly Low</v>
      </c>
      <c r="B48" s="5" t="str">
        <f>ALL!$A25</f>
        <v>KELLER #2</v>
      </c>
      <c r="C48" s="6">
        <f>ALL!$C23</f>
        <v>113</v>
      </c>
      <c r="D48" s="6">
        <f>ALL!$D23</f>
        <v>99</v>
      </c>
      <c r="E48" s="6">
        <f>ALL!$E23</f>
        <v>212</v>
      </c>
      <c r="F48" s="7">
        <f>IF(E48="0","0",RANK(E48,E$2:E$56,1))</f>
        <v>47</v>
      </c>
    </row>
    <row r="49" spans="1:6" ht="15">
      <c r="A49" s="5" t="str">
        <f>ALL!$A28</f>
        <v>Cally Hodges</v>
      </c>
      <c r="B49" s="5" t="str">
        <f>ALL!$A31</f>
        <v>TIMBER CREEK</v>
      </c>
      <c r="C49" s="6">
        <f>ALL!$C28</f>
        <v>110</v>
      </c>
      <c r="D49" s="6">
        <f>ALL!$D28</f>
        <v>105</v>
      </c>
      <c r="E49" s="6">
        <f>ALL!$E28</f>
        <v>215</v>
      </c>
      <c r="F49" s="7">
        <f>IF(E49="0","0",RANK(E49,E$2:E$56,1))</f>
        <v>48</v>
      </c>
    </row>
    <row r="50" spans="1:6" ht="15">
      <c r="A50" s="5" t="str">
        <f>ALL!$A11</f>
        <v>Dalila Rodriguez</v>
      </c>
      <c r="B50" s="5" t="str">
        <f>ALL!$A13</f>
        <v>ABILENE HIGH</v>
      </c>
      <c r="C50" s="6">
        <f>ALL!$C11</f>
        <v>111</v>
      </c>
      <c r="D50" s="6">
        <f>ALL!$D11</f>
        <v>106</v>
      </c>
      <c r="E50" s="6">
        <f>ALL!$E11</f>
        <v>217</v>
      </c>
      <c r="F50" s="7">
        <f>IF(E50="0","0",RANK(E50,E$2:E$56,1))</f>
        <v>49</v>
      </c>
    </row>
    <row r="51" spans="1:6" ht="15">
      <c r="A51" s="5" t="str">
        <f>ALL!$A33</f>
        <v>Ashley Munoz</v>
      </c>
      <c r="B51" s="5" t="str">
        <f>ALL!$A37</f>
        <v>HALTOM</v>
      </c>
      <c r="C51" s="6">
        <f>ALL!$C33</f>
        <v>112</v>
      </c>
      <c r="D51" s="6">
        <f>ALL!$D33</f>
        <v>111</v>
      </c>
      <c r="E51" s="6">
        <f>ALL!$E33</f>
        <v>223</v>
      </c>
      <c r="F51" s="7">
        <f>IF(E51="0","0",RANK(E51,E$2:E$56,1))</f>
        <v>50</v>
      </c>
    </row>
    <row r="52" spans="1:6" ht="15">
      <c r="A52" s="5" t="str">
        <f>ALL!$A12</f>
        <v>Katie Blair</v>
      </c>
      <c r="B52" s="5" t="str">
        <f>ALL!$A13</f>
        <v>ABILENE HIGH</v>
      </c>
      <c r="C52" s="6">
        <f>ALL!$C12</f>
        <v>112</v>
      </c>
      <c r="D52" s="6">
        <f>ALL!$D12</f>
        <v>111</v>
      </c>
      <c r="E52" s="6">
        <f>ALL!$E12</f>
        <v>223</v>
      </c>
      <c r="F52" s="7">
        <f>IF(E52="0","0",RANK(E52,E$2:E$56,1))</f>
        <v>50</v>
      </c>
    </row>
    <row r="53" spans="1:6" ht="15">
      <c r="A53" s="5" t="str">
        <f>ALL!$A30</f>
        <v>Jordan Sanders</v>
      </c>
      <c r="B53" s="5" t="str">
        <f>ALL!$A31</f>
        <v>TIMBER CREEK</v>
      </c>
      <c r="C53" s="6">
        <f>ALL!$C30</f>
        <v>113</v>
      </c>
      <c r="D53" s="6">
        <f>ALL!$D30</f>
        <v>111</v>
      </c>
      <c r="E53" s="6">
        <f>ALL!$E30</f>
        <v>224</v>
      </c>
      <c r="F53" s="7">
        <f>IF(E53="0","0",RANK(E53,E$2:E$56,1))</f>
        <v>52</v>
      </c>
    </row>
    <row r="54" spans="1:6" ht="15">
      <c r="A54" s="5" t="str">
        <f>ALL!$A29</f>
        <v>Kelly Patton</v>
      </c>
      <c r="B54" s="5" t="str">
        <f>ALL!$A31</f>
        <v>TIMBER CREEK</v>
      </c>
      <c r="C54" s="6">
        <f>ALL!$C29</f>
        <v>117</v>
      </c>
      <c r="D54" s="6">
        <f>ALL!$D29</f>
        <v>123</v>
      </c>
      <c r="E54" s="6">
        <f>ALL!$E29</f>
        <v>240</v>
      </c>
      <c r="F54" s="7">
        <f>IF(E54="0","0",RANK(E54,E$2:E$56,1))</f>
        <v>53</v>
      </c>
    </row>
    <row r="55" spans="1:6" ht="15">
      <c r="A55" s="5" t="str">
        <f>ALL!$A34</f>
        <v>Marlen Ortega</v>
      </c>
      <c r="B55" s="5" t="str">
        <f>ALL!$A37</f>
        <v>HALTOM</v>
      </c>
      <c r="C55" s="6">
        <f>ALL!$C34</f>
        <v>145</v>
      </c>
      <c r="D55" s="6">
        <f>ALL!$D34</f>
        <v>127</v>
      </c>
      <c r="E55" s="6">
        <f>ALL!$E34</f>
        <v>272</v>
      </c>
      <c r="F55" s="7">
        <f>IF(E55="0","0",RANK(E55,E$2:E$56,1))</f>
        <v>54</v>
      </c>
    </row>
    <row r="56" spans="1:6" ht="15">
      <c r="A56" s="5" t="str">
        <f>ALL!$A42</f>
        <v>Kelly Ann Hernandez</v>
      </c>
      <c r="B56" s="5" t="str">
        <f>ALL!$A43</f>
        <v>MIDLAND</v>
      </c>
      <c r="C56" s="6">
        <f>ALL!$C42</f>
        <v>95</v>
      </c>
      <c r="D56" s="6" t="str">
        <f>ALL!$D42</f>
        <v>WD</v>
      </c>
      <c r="E56" s="6" t="str">
        <f>ALL!$E42</f>
        <v>WD</v>
      </c>
      <c r="F56" s="7" t="s">
        <v>80</v>
      </c>
    </row>
  </sheetData>
  <autoFilter ref="A1:F56">
    <sortState ref="A2:F56">
      <sortCondition ref="F1:F56"/>
    </sortState>
  </autoFilter>
  <sortState ref="A2:F81">
    <sortCondition ref="F2:F81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2" sqref="E2:E11"/>
    </sheetView>
  </sheetViews>
  <sheetFormatPr baseColWidth="10" defaultColWidth="8.83203125" defaultRowHeight="14" x14ac:dyDescent="0"/>
  <cols>
    <col min="1" max="1" width="33.33203125" bestFit="1" customWidth="1"/>
  </cols>
  <sheetData>
    <row r="1" spans="1:5" ht="18">
      <c r="A1" s="18" t="s">
        <v>5</v>
      </c>
      <c r="B1" s="19" t="s">
        <v>1</v>
      </c>
      <c r="C1" s="19" t="s">
        <v>2</v>
      </c>
      <c r="D1" s="19" t="s">
        <v>7</v>
      </c>
      <c r="E1" s="19" t="s">
        <v>8</v>
      </c>
    </row>
    <row r="2" spans="1:5" ht="17">
      <c r="A2" s="8" t="str">
        <f>ALL!$A19</f>
        <v>KELLER #1</v>
      </c>
      <c r="B2" s="9">
        <f>ALL!$C19</f>
        <v>342</v>
      </c>
      <c r="C2" s="9">
        <f>ALL!$D19</f>
        <v>321</v>
      </c>
      <c r="D2" s="9">
        <f>ALL!$E19</f>
        <v>663</v>
      </c>
      <c r="E2" s="9">
        <f>IF(D2="NT","NT",RANK(D2,D$2:D$12,1))</f>
        <v>1</v>
      </c>
    </row>
    <row r="3" spans="1:5" ht="17">
      <c r="A3" s="8" t="str">
        <f>ALL!$A79</f>
        <v>MIDLOTHIAN</v>
      </c>
      <c r="B3" s="9">
        <f>ALL!$C79</f>
        <v>335</v>
      </c>
      <c r="C3" s="9">
        <f>ALL!$D79</f>
        <v>339</v>
      </c>
      <c r="D3" s="9">
        <f>ALL!$E79</f>
        <v>674</v>
      </c>
      <c r="E3" s="9">
        <f>IF(D3="NT","NT",RANK(D3,D$2:D$12,1))</f>
        <v>2</v>
      </c>
    </row>
    <row r="4" spans="1:5" ht="17">
      <c r="A4" s="8" t="str">
        <f>ALL!$A43</f>
        <v>MIDLAND</v>
      </c>
      <c r="B4" s="9">
        <f>ALL!$C43</f>
        <v>335</v>
      </c>
      <c r="C4" s="9">
        <f>ALL!$D43</f>
        <v>345</v>
      </c>
      <c r="D4" s="9">
        <f>ALL!$E43</f>
        <v>680</v>
      </c>
      <c r="E4" s="9">
        <f>IF(D4="NT","NT",RANK(D4,D$2:D$12,1))</f>
        <v>3</v>
      </c>
    </row>
    <row r="5" spans="1:5" ht="17">
      <c r="A5" s="8" t="str">
        <f>ALL!$A73</f>
        <v>LUBBOCK COOPER</v>
      </c>
      <c r="B5" s="9">
        <f>ALL!$C73</f>
        <v>359</v>
      </c>
      <c r="C5" s="9">
        <f>ALL!$D73</f>
        <v>345</v>
      </c>
      <c r="D5" s="9">
        <f>ALL!$E73</f>
        <v>704</v>
      </c>
      <c r="E5" s="9">
        <f>IF(D5="NT","NT",RANK(D5,D$2:D$12,1))</f>
        <v>4</v>
      </c>
    </row>
    <row r="6" spans="1:5" ht="17">
      <c r="A6" s="8" t="str">
        <f>ALL!$A7</f>
        <v>ABILENE COOPER</v>
      </c>
      <c r="B6" s="9">
        <f>ALL!$C7</f>
        <v>362</v>
      </c>
      <c r="C6" s="9">
        <f>ALL!$D7</f>
        <v>345</v>
      </c>
      <c r="D6" s="9">
        <f>ALL!$E7</f>
        <v>707</v>
      </c>
      <c r="E6" s="9">
        <f>IF(D6="NT","NT",RANK(D6,D$2:D$12,1))</f>
        <v>5</v>
      </c>
    </row>
    <row r="7" spans="1:5" ht="17">
      <c r="A7" s="8" t="str">
        <f>ALL!$A67</f>
        <v>FRENSHIP</v>
      </c>
      <c r="B7" s="9">
        <f>ALL!$C67</f>
        <v>356</v>
      </c>
      <c r="C7" s="9">
        <f>ALL!$D67</f>
        <v>363</v>
      </c>
      <c r="D7" s="9">
        <f>ALL!$E67</f>
        <v>719</v>
      </c>
      <c r="E7" s="9">
        <f>IF(D7="NT","NT",RANK(D7,D$2:D$12,1))</f>
        <v>6</v>
      </c>
    </row>
    <row r="8" spans="1:5" ht="17">
      <c r="A8" s="8" t="str">
        <f>ALL!$A61</f>
        <v>TASCOSA</v>
      </c>
      <c r="B8" s="9">
        <f>ALL!$C61</f>
        <v>374</v>
      </c>
      <c r="C8" s="9">
        <f>ALL!$D61</f>
        <v>373</v>
      </c>
      <c r="D8" s="9">
        <f>ALL!$E61</f>
        <v>747</v>
      </c>
      <c r="E8" s="9">
        <f>IF(D8="NT","NT",RANK(D8,D$2:D$12,1))</f>
        <v>7</v>
      </c>
    </row>
    <row r="9" spans="1:5" ht="17">
      <c r="A9" s="8" t="str">
        <f>ALL!$A13</f>
        <v>ABILENE HIGH</v>
      </c>
      <c r="B9" s="9">
        <f>ALL!$C13</f>
        <v>397</v>
      </c>
      <c r="C9" s="9">
        <f>ALL!$D13</f>
        <v>385</v>
      </c>
      <c r="D9" s="9">
        <f>ALL!$E13</f>
        <v>782</v>
      </c>
      <c r="E9" s="9">
        <f>IF(D9="NT","NT",RANK(D9,D$2:D$12,1))</f>
        <v>8</v>
      </c>
    </row>
    <row r="10" spans="1:5" ht="17">
      <c r="A10" s="8" t="str">
        <f>ALL!$A25</f>
        <v>KELLER #2</v>
      </c>
      <c r="B10" s="9">
        <f>ALL!$C25</f>
        <v>400</v>
      </c>
      <c r="C10" s="9">
        <f>ALL!$D25</f>
        <v>401</v>
      </c>
      <c r="D10" s="9">
        <f>ALL!$E25</f>
        <v>801</v>
      </c>
      <c r="E10" s="9">
        <f>IF(D10="NT","NT",RANK(D10,D$2:D$12,1))</f>
        <v>9</v>
      </c>
    </row>
    <row r="11" spans="1:5" ht="17">
      <c r="A11" s="8" t="str">
        <f>ALL!$A31</f>
        <v>TIMBER CREEK</v>
      </c>
      <c r="B11" s="9">
        <f>ALL!$C31</f>
        <v>406</v>
      </c>
      <c r="C11" s="9">
        <f>ALL!$D31</f>
        <v>419</v>
      </c>
      <c r="D11" s="9">
        <f>ALL!$E31</f>
        <v>825</v>
      </c>
      <c r="E11" s="9">
        <f>IF(D11="NT","NT",RANK(D11,D$2:D$12,1))</f>
        <v>10</v>
      </c>
    </row>
    <row r="12" spans="1:5" ht="17">
      <c r="A12" s="8" t="str">
        <f>ALL!$A37</f>
        <v>HALTOM</v>
      </c>
      <c r="B12" s="9" t="s">
        <v>78</v>
      </c>
      <c r="C12" s="9" t="str">
        <f>ALL!$D37</f>
        <v>NS</v>
      </c>
      <c r="D12" s="9" t="s">
        <v>78</v>
      </c>
      <c r="E12" s="9" t="s">
        <v>78</v>
      </c>
    </row>
  </sheetData>
  <sortState ref="A2:E12">
    <sortCondition ref="E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INDIVIDUAL</vt:lpstr>
      <vt:lpstr>TEAM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Wayne Williams</cp:lastModifiedBy>
  <cp:lastPrinted>2018-03-02T03:27:28Z</cp:lastPrinted>
  <dcterms:created xsi:type="dcterms:W3CDTF">2015-09-30T03:26:23Z</dcterms:created>
  <dcterms:modified xsi:type="dcterms:W3CDTF">2018-03-04T00:48:35Z</dcterms:modified>
</cp:coreProperties>
</file>