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480" yWindow="45" windowWidth="11355" windowHeight="8445" activeTab="2"/>
  </bookViews>
  <sheets>
    <sheet name="ALL" sheetId="1" r:id="rId1"/>
    <sheet name="INDIVIDUAL" sheetId="2" r:id="rId2"/>
    <sheet name="TEAM" sheetId="3" r:id="rId3"/>
  </sheets>
  <definedNames>
    <definedName name="_xlnm._FilterDatabase" localSheetId="0" hidden="1">'ALL'!$A$1:$G$313</definedName>
    <definedName name="_xlnm._FilterDatabase" localSheetId="1" hidden="1">'INDIVIDUAL'!$A$1:$G$248</definedName>
    <definedName name="_xlnm.Print_Area" localSheetId="0">'ALL'!$A$1:$G$313</definedName>
    <definedName name="_xlnm.Print_Area" localSheetId="1">'INDIVIDUAL'!$A$1:$G$259</definedName>
    <definedName name="_xlnm.Print_Area" localSheetId="2">'TEAM'!$A$1:$F$53</definedName>
  </definedNames>
  <calcPr fullCalcOnLoad="1"/>
</workbook>
</file>

<file path=xl/sharedStrings.xml><?xml version="1.0" encoding="utf-8"?>
<sst xmlns="http://schemas.openxmlformats.org/spreadsheetml/2006/main" count="591" uniqueCount="323">
  <si>
    <t>Team</t>
  </si>
  <si>
    <t>Total</t>
  </si>
  <si>
    <t>TEAM</t>
  </si>
  <si>
    <t>PLAYER</t>
  </si>
  <si>
    <t>RANK</t>
  </si>
  <si>
    <t>TOTAL</t>
  </si>
  <si>
    <t>Rd. 1</t>
  </si>
  <si>
    <t>Rd. 2</t>
  </si>
  <si>
    <t>Rd.3</t>
  </si>
  <si>
    <t>Rd. 3</t>
  </si>
  <si>
    <t>Vista Ridge</t>
  </si>
  <si>
    <t>Central High</t>
  </si>
  <si>
    <t>Aledo</t>
  </si>
  <si>
    <t>Alamo Heights</t>
  </si>
  <si>
    <t>Flower Mound</t>
  </si>
  <si>
    <t>Plano West</t>
  </si>
  <si>
    <t>Hebron</t>
  </si>
  <si>
    <t>Midway</t>
  </si>
  <si>
    <t>Lake Highlands</t>
  </si>
  <si>
    <t>Plano</t>
  </si>
  <si>
    <t xml:space="preserve">Paschal </t>
  </si>
  <si>
    <t>Coppell</t>
  </si>
  <si>
    <t>A&amp;M Consolidated</t>
  </si>
  <si>
    <t>Arlington Heights</t>
  </si>
  <si>
    <t>Jesuit</t>
  </si>
  <si>
    <t>Granbury</t>
  </si>
  <si>
    <t>Champion</t>
  </si>
  <si>
    <t>Lake Travis</t>
  </si>
  <si>
    <t>McKinney Boyd</t>
  </si>
  <si>
    <t>Frisco Centennial</t>
  </si>
  <si>
    <t>Amarillo Tascosa</t>
  </si>
  <si>
    <t>Argyle</t>
  </si>
  <si>
    <t>Burleson Centennial</t>
  </si>
  <si>
    <t>Byron Nelson HS</t>
  </si>
  <si>
    <t>Churchill</t>
  </si>
  <si>
    <t>Denton Guyer High</t>
  </si>
  <si>
    <t>Houston Memorial</t>
  </si>
  <si>
    <t>Mansfield Legacy</t>
  </si>
  <si>
    <t>Martin</t>
  </si>
  <si>
    <t>Prosper</t>
  </si>
  <si>
    <t>Randall</t>
  </si>
  <si>
    <t>San Antonio Johnson</t>
  </si>
  <si>
    <t>Allen</t>
  </si>
  <si>
    <t>Clear Springs</t>
  </si>
  <si>
    <t>Frenship</t>
  </si>
  <si>
    <t>Frisco</t>
  </si>
  <si>
    <t>Frisco Independence</t>
  </si>
  <si>
    <t>Frisco Reedy</t>
  </si>
  <si>
    <t>John Paul</t>
  </si>
  <si>
    <t>Keller</t>
  </si>
  <si>
    <t>Kelly</t>
  </si>
  <si>
    <t>Lamar</t>
  </si>
  <si>
    <t>Liberty Christian</t>
  </si>
  <si>
    <t xml:space="preserve">Mansfield </t>
  </si>
  <si>
    <t>Marcus</t>
  </si>
  <si>
    <t>Midlothian Heritage</t>
  </si>
  <si>
    <t>Richardson Pearce</t>
  </si>
  <si>
    <t>Ridge Pointe</t>
  </si>
  <si>
    <t>San Antonio Reagan</t>
  </si>
  <si>
    <t>Southlake</t>
  </si>
  <si>
    <t>Texas High</t>
  </si>
  <si>
    <t>Williams Field</t>
  </si>
  <si>
    <t>Jake Livermore</t>
  </si>
  <si>
    <t>Mayaank Gally</t>
  </si>
  <si>
    <t>Hayden Peek</t>
  </si>
  <si>
    <t>Grant Lee</t>
  </si>
  <si>
    <t>Cole Crowder</t>
  </si>
  <si>
    <t>Forrest Park</t>
  </si>
  <si>
    <t>Mateo Trevino</t>
  </si>
  <si>
    <t>Luke Harrison</t>
  </si>
  <si>
    <t>Jackson Houston</t>
  </si>
  <si>
    <t>Brian Jennings</t>
  </si>
  <si>
    <t>Coulter Bostick</t>
  </si>
  <si>
    <t>Sean Meek</t>
  </si>
  <si>
    <t>Alex Schumacher</t>
  </si>
  <si>
    <t>Nathan Moore</t>
  </si>
  <si>
    <t>Keegan Galvin</t>
  </si>
  <si>
    <t>Lowry West</t>
  </si>
  <si>
    <t>David Harrison</t>
  </si>
  <si>
    <t>Logan Johnson</t>
  </si>
  <si>
    <t>Bryce McCracken</t>
  </si>
  <si>
    <t>Joseph Jones</t>
  </si>
  <si>
    <t>Bradon Massey</t>
  </si>
  <si>
    <t>Fisher Kautsch</t>
  </si>
  <si>
    <t>Tyler Couch</t>
  </si>
  <si>
    <t>Alex Henderson</t>
  </si>
  <si>
    <t>Dawson Sanders</t>
  </si>
  <si>
    <t>Will Welch</t>
  </si>
  <si>
    <t>Hunter McGee</t>
  </si>
  <si>
    <t>Stephen George</t>
  </si>
  <si>
    <t>Braydon Bennett</t>
  </si>
  <si>
    <t>Chase Weber</t>
  </si>
  <si>
    <t>Ryan Sullivan</t>
  </si>
  <si>
    <t>Jordan Jesayen</t>
  </si>
  <si>
    <t>Gabe Benedict</t>
  </si>
  <si>
    <t>Ryan Schwietzer</t>
  </si>
  <si>
    <t>Lukas Barry</t>
  </si>
  <si>
    <t>Sutton Price</t>
  </si>
  <si>
    <t>Ryan Jones</t>
  </si>
  <si>
    <t>Tony Chen</t>
  </si>
  <si>
    <t>Tommy Chen</t>
  </si>
  <si>
    <t>Mason Mikeska</t>
  </si>
  <si>
    <t>Tyler Whitley</t>
  </si>
  <si>
    <t>Brady Sharp</t>
  </si>
  <si>
    <t>Austin May</t>
  </si>
  <si>
    <t>Austin Clark</t>
  </si>
  <si>
    <t>Matt Prieskorn</t>
  </si>
  <si>
    <t>Carter Maneth</t>
  </si>
  <si>
    <t>Will Patterson</t>
  </si>
  <si>
    <t>Nic Kane</t>
  </si>
  <si>
    <t>Camden Robertson</t>
  </si>
  <si>
    <t>Tommy Boone</t>
  </si>
  <si>
    <t>Antonio Quevedo</t>
  </si>
  <si>
    <t>Connor Ahn</t>
  </si>
  <si>
    <t>Jackson Bell</t>
  </si>
  <si>
    <t>David Terhune</t>
  </si>
  <si>
    <t>Johnny Keefer</t>
  </si>
  <si>
    <t>Garrett Martin</t>
  </si>
  <si>
    <t>Justin Abshire</t>
  </si>
  <si>
    <t>Joe Fontana</t>
  </si>
  <si>
    <t>Jacob Tevino</t>
  </si>
  <si>
    <t>Connor Keene</t>
  </si>
  <si>
    <t>Josh Knight</t>
  </si>
  <si>
    <t>Cole Lantz</t>
  </si>
  <si>
    <t>Marco Punzo</t>
  </si>
  <si>
    <t>Jacob Strong</t>
  </si>
  <si>
    <t>Travis McAleer</t>
  </si>
  <si>
    <t>Luke Parrent</t>
  </si>
  <si>
    <t>Reed Parry</t>
  </si>
  <si>
    <t>Jacob Paterson</t>
  </si>
  <si>
    <t>Tyler Cushing</t>
  </si>
  <si>
    <t>Jackson Murff</t>
  </si>
  <si>
    <t>Ian Shortridge</t>
  </si>
  <si>
    <t>James Strickland</t>
  </si>
  <si>
    <t>Reed Wettman</t>
  </si>
  <si>
    <t>Michael Gower</t>
  </si>
  <si>
    <t>Cole Grossl</t>
  </si>
  <si>
    <t>Connor Larkin</t>
  </si>
  <si>
    <t>Jackson Naeger</t>
  </si>
  <si>
    <t>Thomas Nine</t>
  </si>
  <si>
    <t>Tanner Hart</t>
  </si>
  <si>
    <t>Nick Necessary</t>
  </si>
  <si>
    <t>Greg Seo</t>
  </si>
  <si>
    <t>Andrew Suh</t>
  </si>
  <si>
    <t>Grant Tribolot</t>
  </si>
  <si>
    <t>Cole Ditore</t>
  </si>
  <si>
    <t>Kolton Newman</t>
  </si>
  <si>
    <t>Jackson Powers</t>
  </si>
  <si>
    <t>Clayton Waddell</t>
  </si>
  <si>
    <t>Hunter Gonzalez</t>
  </si>
  <si>
    <t>Jonathan Miller</t>
  </si>
  <si>
    <t>Tyler Gonzalez</t>
  </si>
  <si>
    <t>Patrick Miller</t>
  </si>
  <si>
    <t>Collin Todora</t>
  </si>
  <si>
    <t>Colin Guinn</t>
  </si>
  <si>
    <t>William Moll</t>
  </si>
  <si>
    <t>Jackson Taff</t>
  </si>
  <si>
    <t>David Tietz</t>
  </si>
  <si>
    <t>Taylor Troup</t>
  </si>
  <si>
    <t>Brett Allen</t>
  </si>
  <si>
    <t>John Anderson</t>
  </si>
  <si>
    <t>Alejandro Farias</t>
  </si>
  <si>
    <t>Ted Tollette</t>
  </si>
  <si>
    <t>Tyler Westfall</t>
  </si>
  <si>
    <t>David Chumbley</t>
  </si>
  <si>
    <t>Josiah Gonzalez</t>
  </si>
  <si>
    <t>Shahbaz Hashmi</t>
  </si>
  <si>
    <t>Parker Ray</t>
  </si>
  <si>
    <t>Zach Story</t>
  </si>
  <si>
    <t>Dylan Arthur</t>
  </si>
  <si>
    <t>Jack Carroll</t>
  </si>
  <si>
    <t>Hugo Garcia-Sanchez</t>
  </si>
  <si>
    <t>Jacob Herberger</t>
  </si>
  <si>
    <t>Alex Kopenhaver</t>
  </si>
  <si>
    <t>Advait Chutke</t>
  </si>
  <si>
    <t>Tyler Kenyon</t>
  </si>
  <si>
    <t>Rohit Madireddi</t>
  </si>
  <si>
    <t>Liam Orzen</t>
  </si>
  <si>
    <t>Andrew Zobal</t>
  </si>
  <si>
    <t>Jackson Goolsby</t>
  </si>
  <si>
    <t>Grayson Litowitz</t>
  </si>
  <si>
    <t>Nathan Petronzio</t>
  </si>
  <si>
    <t>Trevor Walsh</t>
  </si>
  <si>
    <t>Jake Wittschiebe</t>
  </si>
  <si>
    <t>Logan Diomede</t>
  </si>
  <si>
    <t>Will Gilster</t>
  </si>
  <si>
    <t>Campbell Coty</t>
  </si>
  <si>
    <t>John Yonce</t>
  </si>
  <si>
    <t>Taylor Stanley</t>
  </si>
  <si>
    <t>Aaron Teece</t>
  </si>
  <si>
    <t>Zane Petty</t>
  </si>
  <si>
    <t>Mason Skidmore</t>
  </si>
  <si>
    <t>Charlie Burke</t>
  </si>
  <si>
    <t>Evan Pennington</t>
  </si>
  <si>
    <t>Ben Huxtable</t>
  </si>
  <si>
    <t>Cam Wooley</t>
  </si>
  <si>
    <t>Jacob Trawick</t>
  </si>
  <si>
    <t>Tanner Smith</t>
  </si>
  <si>
    <t>Christian Hansen</t>
  </si>
  <si>
    <t>Raul Gutierrez</t>
  </si>
  <si>
    <t>Travis Folkes</t>
  </si>
  <si>
    <t>Grant Gallion</t>
  </si>
  <si>
    <t>Bennett Kumbalek</t>
  </si>
  <si>
    <t>Andre Jacobs</t>
  </si>
  <si>
    <t>Niko Nebout</t>
  </si>
  <si>
    <t>Alex Welch</t>
  </si>
  <si>
    <t>Francois Jacobs</t>
  </si>
  <si>
    <t>Kai Sabin</t>
  </si>
  <si>
    <t>Noah Valdez</t>
  </si>
  <si>
    <t>Brock Buse</t>
  </si>
  <si>
    <t>Kirkland King</t>
  </si>
  <si>
    <t>Colby Koetting</t>
  </si>
  <si>
    <t>Luke Prescott</t>
  </si>
  <si>
    <t>Jack Billingsley</t>
  </si>
  <si>
    <t>Cameron Shayman</t>
  </si>
  <si>
    <t>Blake Bell</t>
  </si>
  <si>
    <t>Reece Calderon</t>
  </si>
  <si>
    <t>Evan Kiefer</t>
  </si>
  <si>
    <t>Jacob Esposito</t>
  </si>
  <si>
    <t>Caden Conrad</t>
  </si>
  <si>
    <t>Stetson Provence</t>
  </si>
  <si>
    <t>Cayden McCarley</t>
  </si>
  <si>
    <t>Parker Coody</t>
  </si>
  <si>
    <t>Pierceson Coody</t>
  </si>
  <si>
    <t>Jun Song</t>
  </si>
  <si>
    <t>Rohan Aerrabolu</t>
  </si>
  <si>
    <t>Davis Fritz</t>
  </si>
  <si>
    <t>Mansfield</t>
  </si>
  <si>
    <t>Garrison Smith</t>
  </si>
  <si>
    <t>Dax Wilson</t>
  </si>
  <si>
    <t>Chase Wilson</t>
  </si>
  <si>
    <t>Casey Cull</t>
  </si>
  <si>
    <t>Blake Howe</t>
  </si>
  <si>
    <t>Caden Honea</t>
  </si>
  <si>
    <t>Will Fore</t>
  </si>
  <si>
    <t>Brady Perkins</t>
  </si>
  <si>
    <t>Cole Fisher</t>
  </si>
  <si>
    <t>DJ Springer</t>
  </si>
  <si>
    <t>Mathew Chairuangdej</t>
  </si>
  <si>
    <t>Christian Castillo</t>
  </si>
  <si>
    <t>Robert Quintana</t>
  </si>
  <si>
    <t>Lewis Munro</t>
  </si>
  <si>
    <t>Anthony Zhang</t>
  </si>
  <si>
    <t>Luke Kirkpatrick</t>
  </si>
  <si>
    <t>Colby Altom</t>
  </si>
  <si>
    <t>Josh Bishop</t>
  </si>
  <si>
    <t>Logan Cobb</t>
  </si>
  <si>
    <t>Josh Strese</t>
  </si>
  <si>
    <t>Danny Chen</t>
  </si>
  <si>
    <t>Stewart Ligon</t>
  </si>
  <si>
    <t>Drake Davidson</t>
  </si>
  <si>
    <t>Andrew Althaus</t>
  </si>
  <si>
    <t>Jack Kersting</t>
  </si>
  <si>
    <t>Corbin Franco</t>
  </si>
  <si>
    <t>Logan Eatherton</t>
  </si>
  <si>
    <t>Kohl Kuebler</t>
  </si>
  <si>
    <t>Dylan Middlemiss</t>
  </si>
  <si>
    <t>Carl Miltun</t>
  </si>
  <si>
    <t>Payne Moses</t>
  </si>
  <si>
    <t>Philip Choi</t>
  </si>
  <si>
    <t>Dawson Lewis</t>
  </si>
  <si>
    <t>Robert Garcia</t>
  </si>
  <si>
    <t>Jamison White</t>
  </si>
  <si>
    <t>Brenden Stanton</t>
  </si>
  <si>
    <t>Caleb Hicks</t>
  </si>
  <si>
    <t xml:space="preserve">Zander Stedman </t>
  </si>
  <si>
    <t>Kaden Wade</t>
  </si>
  <si>
    <t xml:space="preserve">James Chegwidden </t>
  </si>
  <si>
    <t>Jansen Smith</t>
  </si>
  <si>
    <t>Flynn McNabb</t>
  </si>
  <si>
    <t>Sergio Soto</t>
  </si>
  <si>
    <t>Coby Herring</t>
  </si>
  <si>
    <t>Gage Baker</t>
  </si>
  <si>
    <t>Brody Hanley</t>
  </si>
  <si>
    <t>Josh Lee</t>
  </si>
  <si>
    <t>Jacob Ricardo</t>
  </si>
  <si>
    <t>Luke Wilson</t>
  </si>
  <si>
    <t>Sam Sewell</t>
  </si>
  <si>
    <t>Jake Holbrook</t>
  </si>
  <si>
    <t>Ryan Ziegler</t>
  </si>
  <si>
    <t>Canyon Winters</t>
  </si>
  <si>
    <t>Jake Piland</t>
  </si>
  <si>
    <t>Jay Shero</t>
  </si>
  <si>
    <t>Samuel Kim</t>
  </si>
  <si>
    <t>Baptiste Fremaux</t>
  </si>
  <si>
    <t>Blake Wierwille</t>
  </si>
  <si>
    <t>Corbin Branch</t>
  </si>
  <si>
    <t>Jared Watson</t>
  </si>
  <si>
    <t>Vic Torres</t>
  </si>
  <si>
    <t>Tyler Everts</t>
  </si>
  <si>
    <t>Lester McCarty</t>
  </si>
  <si>
    <t>Cameron Reddell</t>
  </si>
  <si>
    <t>Christian Goodrum</t>
  </si>
  <si>
    <t>Luke Foster</t>
  </si>
  <si>
    <t>Andrew Gibson</t>
  </si>
  <si>
    <t>Drennan Ryan</t>
  </si>
  <si>
    <t>Henry Frizzell</t>
  </si>
  <si>
    <t>Nathan Weber</t>
  </si>
  <si>
    <t>Noah Koster</t>
  </si>
  <si>
    <t>Preston Cox</t>
  </si>
  <si>
    <t>Conor Richardson</t>
  </si>
  <si>
    <t>Brian Boles</t>
  </si>
  <si>
    <t>Jayce Hargrove</t>
  </si>
  <si>
    <t>Logan Vargas</t>
  </si>
  <si>
    <t>Camden Hayward</t>
  </si>
  <si>
    <t>Zarin Gonzales</t>
  </si>
  <si>
    <t>Cole Killian</t>
  </si>
  <si>
    <t>Luke Griggs</t>
  </si>
  <si>
    <t>Zayne Reeves</t>
  </si>
  <si>
    <t>Harrison Hineline</t>
  </si>
  <si>
    <t>Kenner Mangold</t>
  </si>
  <si>
    <t>Walker Hale</t>
  </si>
  <si>
    <t>Zach Heffernan</t>
  </si>
  <si>
    <t>Will Williamson</t>
  </si>
  <si>
    <t>Preston Hays</t>
  </si>
  <si>
    <t>JC Wigglesworth</t>
  </si>
  <si>
    <t>Cody Winkler</t>
  </si>
  <si>
    <t>Nicholas Roth</t>
  </si>
  <si>
    <t>Tanner Dobbs</t>
  </si>
  <si>
    <t>Wade Kerzie</t>
  </si>
  <si>
    <t>Jace Lowery</t>
  </si>
  <si>
    <t>Heights X</t>
  </si>
  <si>
    <t>Lamar X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</si>
</sst>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49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color indexed="8"/>
      <name val="Calisto MT"/>
      <family val="1"/>
    </font>
    <font>
      <b/>
      <sz val="14"/>
      <color indexed="9"/>
      <name val="Calisto MT"/>
      <family val="1"/>
    </font>
    <font>
      <b/>
      <sz val="14"/>
      <name val="Calisto MT"/>
      <family val="1"/>
    </font>
    <font>
      <b/>
      <sz val="12"/>
      <color indexed="9"/>
      <name val="Calisto MT"/>
      <family val="1"/>
    </font>
    <font>
      <b/>
      <sz val="10"/>
      <name val="Calisto MT"/>
      <family val="1"/>
    </font>
    <font>
      <b/>
      <sz val="12"/>
      <name val="Calisto MT"/>
      <family val="1"/>
    </font>
    <font>
      <b/>
      <i/>
      <sz val="14"/>
      <color indexed="9"/>
      <name val="Calisto MT"/>
      <family val="1"/>
    </font>
    <font>
      <sz val="10"/>
      <name val="Calisto MT"/>
      <family val="1"/>
    </font>
    <font>
      <sz val="12"/>
      <name val="Calisto MT"/>
      <family val="1"/>
    </font>
    <font>
      <sz val="14"/>
      <name val="Calisto M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ashed"/>
      <right style="dashed"/>
      <top style="dashed"/>
      <bottom style="dashed"/>
    </border>
    <border>
      <left style="hair"/>
      <right style="hair"/>
      <top style="hair"/>
      <bottom style="hair"/>
    </border>
    <border>
      <left style="dashed"/>
      <right style="dashed"/>
      <top>
        <color indexed="63"/>
      </top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7" fillId="16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 applyProtection="1">
      <alignment/>
      <protection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0" xfId="0" applyFont="1" applyAlignment="1">
      <alignment/>
    </xf>
    <xf numFmtId="0" fontId="11" fillId="0" borderId="0" xfId="0" applyFont="1" applyAlignment="1">
      <alignment horizontal="center"/>
    </xf>
    <xf numFmtId="0" fontId="5" fillId="32" borderId="11" xfId="0" applyFont="1" applyFill="1" applyBorder="1" applyAlignment="1">
      <alignment/>
    </xf>
    <xf numFmtId="0" fontId="5" fillId="32" borderId="11" xfId="0" applyFont="1" applyFill="1" applyBorder="1" applyAlignment="1">
      <alignment horizontal="center"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9" fillId="0" borderId="10" xfId="0" applyFont="1" applyBorder="1" applyAlignment="1" applyProtection="1">
      <alignment horizontal="center"/>
      <protection locked="0"/>
    </xf>
    <xf numFmtId="0" fontId="5" fillId="16" borderId="10" xfId="0" applyFont="1" applyFill="1" applyBorder="1" applyAlignment="1" applyProtection="1">
      <alignment/>
      <protection/>
    </xf>
    <xf numFmtId="0" fontId="6" fillId="16" borderId="10" xfId="0" applyFont="1" applyFill="1" applyBorder="1" applyAlignment="1" applyProtection="1">
      <alignment/>
      <protection/>
    </xf>
    <xf numFmtId="0" fontId="7" fillId="16" borderId="10" xfId="0" applyFont="1" applyFill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6" fillId="16" borderId="12" xfId="0" applyFont="1" applyFill="1" applyBorder="1" applyAlignment="1" applyProtection="1">
      <alignment/>
      <protection/>
    </xf>
    <xf numFmtId="0" fontId="9" fillId="0" borderId="10" xfId="0" applyFont="1" applyFill="1" applyBorder="1" applyAlignment="1" applyProtection="1">
      <alignment horizontal="center"/>
      <protection/>
    </xf>
    <xf numFmtId="0" fontId="9" fillId="0" borderId="10" xfId="0" applyFont="1" applyBorder="1" applyAlignment="1" applyProtection="1">
      <alignment horizontal="center"/>
      <protection/>
    </xf>
    <xf numFmtId="0" fontId="9" fillId="0" borderId="10" xfId="0" applyFont="1" applyFill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10" fillId="16" borderId="11" xfId="0" applyFont="1" applyFill="1" applyBorder="1" applyAlignment="1" applyProtection="1">
      <alignment horizontal="center"/>
      <protection locked="0"/>
    </xf>
    <xf numFmtId="0" fontId="12" fillId="0" borderId="11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10" fillId="16" borderId="11" xfId="0" applyFont="1" applyFill="1" applyBorder="1" applyAlignment="1" applyProtection="1">
      <alignment/>
      <protection locked="0"/>
    </xf>
    <xf numFmtId="0" fontId="5" fillId="16" borderId="12" xfId="0" applyFont="1" applyFill="1" applyBorder="1" applyAlignment="1" applyProtection="1">
      <alignment/>
      <protection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1" fillId="0" borderId="11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31"/>
  <sheetViews>
    <sheetView zoomScale="130" zoomScaleNormal="130" workbookViewId="0" topLeftCell="A1">
      <selection activeCell="F272" sqref="F272"/>
    </sheetView>
  </sheetViews>
  <sheetFormatPr defaultColWidth="9.140625" defaultRowHeight="12.75"/>
  <cols>
    <col min="1" max="1" width="40.28125" style="25" bestFit="1" customWidth="1"/>
    <col min="2" max="2" width="32.7109375" style="26" bestFit="1" customWidth="1"/>
    <col min="3" max="3" width="9.8515625" style="27" customWidth="1"/>
    <col min="4" max="4" width="10.57421875" style="27" customWidth="1"/>
    <col min="5" max="5" width="10.7109375" style="27" bestFit="1" customWidth="1"/>
    <col min="6" max="7" width="9.140625" style="6" customWidth="1"/>
    <col min="8" max="16384" width="9.140625" style="2" customWidth="1"/>
  </cols>
  <sheetData>
    <row r="1" spans="1:7" ht="18" customHeight="1">
      <c r="A1" s="17" t="s">
        <v>0</v>
      </c>
      <c r="B1" s="18"/>
      <c r="C1" s="19" t="s">
        <v>6</v>
      </c>
      <c r="D1" s="19" t="s">
        <v>7</v>
      </c>
      <c r="E1" s="19" t="s">
        <v>1</v>
      </c>
      <c r="F1" s="1" t="s">
        <v>8</v>
      </c>
      <c r="G1" s="1" t="s">
        <v>1</v>
      </c>
    </row>
    <row r="2" spans="1:7" ht="15.75" customHeight="1">
      <c r="A2" s="5" t="s">
        <v>22</v>
      </c>
      <c r="B2" s="5" t="s">
        <v>306</v>
      </c>
      <c r="C2" s="20">
        <v>93</v>
      </c>
      <c r="D2" s="20">
        <v>98</v>
      </c>
      <c r="E2" s="23">
        <f>SUM(C2:D2)</f>
        <v>191</v>
      </c>
      <c r="F2" s="16">
        <v>83</v>
      </c>
      <c r="G2" s="4">
        <f>SUM(E2:F2)</f>
        <v>274</v>
      </c>
    </row>
    <row r="3" spans="1:7" ht="15.75" customHeight="1">
      <c r="A3" s="5" t="s">
        <v>22</v>
      </c>
      <c r="B3" s="5" t="s">
        <v>126</v>
      </c>
      <c r="C3" s="20">
        <v>85</v>
      </c>
      <c r="D3" s="20">
        <v>96</v>
      </c>
      <c r="E3" s="23">
        <f>SUM(C3:D3)</f>
        <v>181</v>
      </c>
      <c r="F3" s="16">
        <v>88</v>
      </c>
      <c r="G3" s="4">
        <f aca="true" t="shared" si="0" ref="G3:G71">SUM(E3:F3)</f>
        <v>269</v>
      </c>
    </row>
    <row r="4" spans="1:7" ht="15.75" customHeight="1">
      <c r="A4" s="5" t="s">
        <v>22</v>
      </c>
      <c r="B4" s="5" t="s">
        <v>127</v>
      </c>
      <c r="C4" s="20">
        <v>87</v>
      </c>
      <c r="D4" s="20">
        <v>91</v>
      </c>
      <c r="E4" s="23">
        <f aca="true" t="shared" si="1" ref="E4:E71">SUM(C4:D4)</f>
        <v>178</v>
      </c>
      <c r="F4" s="16">
        <v>82</v>
      </c>
      <c r="G4" s="4">
        <f t="shared" si="0"/>
        <v>260</v>
      </c>
    </row>
    <row r="5" spans="1:7" ht="15.75" customHeight="1">
      <c r="A5" s="5" t="s">
        <v>22</v>
      </c>
      <c r="B5" s="5" t="s">
        <v>128</v>
      </c>
      <c r="C5" s="20">
        <v>90</v>
      </c>
      <c r="D5" s="20">
        <v>89</v>
      </c>
      <c r="E5" s="23">
        <f t="shared" si="1"/>
        <v>179</v>
      </c>
      <c r="F5" s="16">
        <v>83</v>
      </c>
      <c r="G5" s="4">
        <f t="shared" si="0"/>
        <v>262</v>
      </c>
    </row>
    <row r="6" spans="1:7" ht="15.75" customHeight="1">
      <c r="A6" s="5" t="s">
        <v>22</v>
      </c>
      <c r="B6" s="5" t="s">
        <v>129</v>
      </c>
      <c r="C6" s="20">
        <v>79</v>
      </c>
      <c r="D6" s="20">
        <v>81</v>
      </c>
      <c r="E6" s="23">
        <f>SUM(C6:D6)</f>
        <v>160</v>
      </c>
      <c r="F6" s="16">
        <v>81</v>
      </c>
      <c r="G6" s="4">
        <f>SUM(E6:F6)</f>
        <v>241</v>
      </c>
    </row>
    <row r="7" spans="1:7" ht="18">
      <c r="A7" s="17" t="s">
        <v>22</v>
      </c>
      <c r="B7" s="21"/>
      <c r="C7" s="19">
        <f>IF(COUNT(C2:C6)&gt;4,SUM(C2:C6)-MAX(C2:C6),IF(COUNT(C2:C6)=4,SUM(C2:C6),"NT"))</f>
        <v>341</v>
      </c>
      <c r="D7" s="19">
        <f>IF(COUNT(D2:D6)&gt;4,SUM(D2:D6)-MAX(D2:D6),IF(COUNT(D2:D6)=4,SUM(D2:D6),"NT"))</f>
        <v>357</v>
      </c>
      <c r="E7" s="19">
        <f t="shared" si="1"/>
        <v>698</v>
      </c>
      <c r="F7" s="1">
        <f>IF(COUNT(F2:F6)&gt;4,SUM(F2:F6)-MAX(F2:F6),IF(COUNT(F2:F6)=4,SUM(F2:F6),"NT"))</f>
        <v>329</v>
      </c>
      <c r="G7" s="1">
        <f t="shared" si="0"/>
        <v>1027</v>
      </c>
    </row>
    <row r="8" spans="1:7" ht="15.75" customHeight="1">
      <c r="A8" s="5" t="s">
        <v>13</v>
      </c>
      <c r="B8" s="5" t="s">
        <v>164</v>
      </c>
      <c r="C8" s="20">
        <v>79</v>
      </c>
      <c r="D8" s="23">
        <v>84</v>
      </c>
      <c r="E8" s="23">
        <f>SUM(C8:D8)</f>
        <v>163</v>
      </c>
      <c r="F8" s="16">
        <v>78</v>
      </c>
      <c r="G8" s="4">
        <f>SUM(E8:F8)</f>
        <v>241</v>
      </c>
    </row>
    <row r="9" spans="1:7" ht="15.75" customHeight="1">
      <c r="A9" s="5" t="s">
        <v>13</v>
      </c>
      <c r="B9" s="5" t="s">
        <v>165</v>
      </c>
      <c r="C9" s="20">
        <v>76</v>
      </c>
      <c r="D9" s="23">
        <v>72</v>
      </c>
      <c r="E9" s="23">
        <f>SUM(C9:D9)</f>
        <v>148</v>
      </c>
      <c r="F9" s="16">
        <v>72</v>
      </c>
      <c r="G9" s="4">
        <f>SUM(E9:F9)</f>
        <v>220</v>
      </c>
    </row>
    <row r="10" spans="1:7" ht="15.75" customHeight="1">
      <c r="A10" s="5" t="s">
        <v>13</v>
      </c>
      <c r="B10" s="5" t="s">
        <v>166</v>
      </c>
      <c r="C10" s="20">
        <v>71</v>
      </c>
      <c r="D10" s="23">
        <v>73</v>
      </c>
      <c r="E10" s="23">
        <f>SUM(C10:D10)</f>
        <v>144</v>
      </c>
      <c r="F10" s="16">
        <v>74</v>
      </c>
      <c r="G10" s="4">
        <f>SUM(E10:F10)</f>
        <v>218</v>
      </c>
    </row>
    <row r="11" spans="1:7" ht="15.75" customHeight="1">
      <c r="A11" s="5" t="s">
        <v>13</v>
      </c>
      <c r="B11" s="5" t="s">
        <v>167</v>
      </c>
      <c r="C11" s="20">
        <v>75</v>
      </c>
      <c r="D11" s="23">
        <v>75</v>
      </c>
      <c r="E11" s="23">
        <f>SUM(C11:D11)</f>
        <v>150</v>
      </c>
      <c r="F11" s="16">
        <v>69</v>
      </c>
      <c r="G11" s="4">
        <f>SUM(E11:F11)</f>
        <v>219</v>
      </c>
    </row>
    <row r="12" spans="1:7" ht="15.75" customHeight="1">
      <c r="A12" s="5" t="s">
        <v>13</v>
      </c>
      <c r="B12" s="5" t="s">
        <v>168</v>
      </c>
      <c r="C12" s="20">
        <v>84</v>
      </c>
      <c r="D12" s="23">
        <v>79</v>
      </c>
      <c r="E12" s="23">
        <f>SUM(C12:D12)</f>
        <v>163</v>
      </c>
      <c r="F12" s="16">
        <v>84</v>
      </c>
      <c r="G12" s="4">
        <f>SUM(E12:F12)</f>
        <v>247</v>
      </c>
    </row>
    <row r="13" spans="1:7" ht="18">
      <c r="A13" s="17" t="s">
        <v>13</v>
      </c>
      <c r="B13" s="21"/>
      <c r="C13" s="19">
        <f>IF(COUNT(C8:C12)&gt;4,SUM(C8:C12)-MAX(C8:C12),IF(COUNT(C8:C12)=4,SUM(C8:C12),"NT"))</f>
        <v>301</v>
      </c>
      <c r="D13" s="19">
        <f>IF(COUNT(D8:D12)&gt;4,SUM(D8:D12)-MAX(D8:D12),IF(COUNT(D8:D12)=4,SUM(D8:D12),"NT"))</f>
        <v>299</v>
      </c>
      <c r="E13" s="19">
        <f t="shared" si="1"/>
        <v>600</v>
      </c>
      <c r="F13" s="1">
        <f>IF(COUNT(F8:F12)&gt;4,SUM(F8:F12)-MAX(F8:F12),IF(COUNT(F8:F12)=4,SUM(F8:F12),"NT"))</f>
        <v>293</v>
      </c>
      <c r="G13" s="1">
        <f t="shared" si="0"/>
        <v>893</v>
      </c>
    </row>
    <row r="14" spans="1:7" ht="15.75" customHeight="1">
      <c r="A14" s="5" t="s">
        <v>12</v>
      </c>
      <c r="B14" s="5" t="s">
        <v>193</v>
      </c>
      <c r="C14" s="20">
        <v>79</v>
      </c>
      <c r="D14" s="23">
        <v>76</v>
      </c>
      <c r="E14" s="23">
        <f t="shared" si="1"/>
        <v>155</v>
      </c>
      <c r="F14" s="16">
        <v>69</v>
      </c>
      <c r="G14" s="4">
        <f t="shared" si="0"/>
        <v>224</v>
      </c>
    </row>
    <row r="15" spans="1:7" ht="15.75" customHeight="1">
      <c r="A15" s="5" t="s">
        <v>12</v>
      </c>
      <c r="B15" s="5" t="s">
        <v>194</v>
      </c>
      <c r="C15" s="20">
        <v>80</v>
      </c>
      <c r="D15" s="23">
        <v>81</v>
      </c>
      <c r="E15" s="23">
        <f t="shared" si="1"/>
        <v>161</v>
      </c>
      <c r="F15" s="16">
        <v>80</v>
      </c>
      <c r="G15" s="4">
        <f t="shared" si="0"/>
        <v>241</v>
      </c>
    </row>
    <row r="16" spans="1:7" ht="15.75" customHeight="1">
      <c r="A16" s="5" t="s">
        <v>12</v>
      </c>
      <c r="B16" s="5" t="s">
        <v>195</v>
      </c>
      <c r="C16" s="20">
        <v>85</v>
      </c>
      <c r="D16" s="23">
        <v>77</v>
      </c>
      <c r="E16" s="23">
        <f t="shared" si="1"/>
        <v>162</v>
      </c>
      <c r="F16" s="16">
        <v>80</v>
      </c>
      <c r="G16" s="4">
        <f t="shared" si="0"/>
        <v>242</v>
      </c>
    </row>
    <row r="17" spans="1:7" ht="15.75" customHeight="1">
      <c r="A17" s="5" t="s">
        <v>12</v>
      </c>
      <c r="B17" s="5" t="s">
        <v>196</v>
      </c>
      <c r="C17" s="20">
        <v>84</v>
      </c>
      <c r="D17" s="23">
        <v>83</v>
      </c>
      <c r="E17" s="23">
        <f t="shared" si="1"/>
        <v>167</v>
      </c>
      <c r="F17" s="16">
        <v>84</v>
      </c>
      <c r="G17" s="4">
        <f t="shared" si="0"/>
        <v>251</v>
      </c>
    </row>
    <row r="18" spans="1:7" ht="15.75" customHeight="1">
      <c r="A18" s="5" t="s">
        <v>12</v>
      </c>
      <c r="B18" s="5" t="s">
        <v>197</v>
      </c>
      <c r="C18" s="20">
        <v>88</v>
      </c>
      <c r="D18" s="27">
        <v>82</v>
      </c>
      <c r="E18" s="23">
        <f t="shared" si="1"/>
        <v>170</v>
      </c>
      <c r="F18" s="16">
        <v>83</v>
      </c>
      <c r="G18" s="4">
        <f t="shared" si="0"/>
        <v>253</v>
      </c>
    </row>
    <row r="19" spans="1:7" ht="18">
      <c r="A19" s="17" t="s">
        <v>12</v>
      </c>
      <c r="B19" s="21"/>
      <c r="C19" s="19">
        <f>IF(COUNT(C14:C18)&gt;4,SUM(C14:C18)-MAX(C14:C18),IF(COUNT(C14:C18)=4,SUM(C14:C18),"NT"))</f>
        <v>328</v>
      </c>
      <c r="D19" s="19">
        <f>IF(COUNT(D14:D18)&gt;4,SUM(D14:D18)-MAX(D14:D18),IF(COUNT(D14:D18)=4,SUM(D14:D18),"NT"))</f>
        <v>316</v>
      </c>
      <c r="E19" s="19">
        <f t="shared" si="1"/>
        <v>644</v>
      </c>
      <c r="F19" s="1">
        <f>IF(COUNT(F14:F18)&gt;4,SUM(F14:F18)-MAX(F14:F18),IF(COUNT(F14:F18)=4,SUM(F14:F18),"NT"))</f>
        <v>312</v>
      </c>
      <c r="G19" s="1">
        <f t="shared" si="0"/>
        <v>956</v>
      </c>
    </row>
    <row r="20" spans="1:7" ht="15.75" customHeight="1">
      <c r="A20" s="5" t="s">
        <v>42</v>
      </c>
      <c r="B20" s="5" t="s">
        <v>238</v>
      </c>
      <c r="C20" s="22">
        <v>69</v>
      </c>
      <c r="D20" s="22">
        <v>70</v>
      </c>
      <c r="E20" s="23">
        <f t="shared" si="1"/>
        <v>139</v>
      </c>
      <c r="F20" s="16">
        <v>73</v>
      </c>
      <c r="G20" s="4">
        <f t="shared" si="0"/>
        <v>212</v>
      </c>
    </row>
    <row r="21" spans="1:7" ht="15.75" customHeight="1">
      <c r="A21" s="5" t="s">
        <v>42</v>
      </c>
      <c r="B21" s="5" t="s">
        <v>239</v>
      </c>
      <c r="C21" s="22">
        <v>79</v>
      </c>
      <c r="D21" s="22">
        <v>73</v>
      </c>
      <c r="E21" s="23">
        <f t="shared" si="1"/>
        <v>152</v>
      </c>
      <c r="F21" s="16">
        <v>74</v>
      </c>
      <c r="G21" s="4">
        <f t="shared" si="0"/>
        <v>226</v>
      </c>
    </row>
    <row r="22" spans="1:7" ht="15.75" customHeight="1">
      <c r="A22" s="5" t="s">
        <v>42</v>
      </c>
      <c r="B22" s="5" t="s">
        <v>240</v>
      </c>
      <c r="C22" s="22">
        <v>76</v>
      </c>
      <c r="D22" s="22">
        <v>73</v>
      </c>
      <c r="E22" s="23">
        <f t="shared" si="1"/>
        <v>149</v>
      </c>
      <c r="F22" s="16">
        <v>75</v>
      </c>
      <c r="G22" s="4">
        <f t="shared" si="0"/>
        <v>224</v>
      </c>
    </row>
    <row r="23" spans="1:7" ht="15.75" customHeight="1">
      <c r="A23" s="5" t="s">
        <v>42</v>
      </c>
      <c r="B23" s="5" t="s">
        <v>241</v>
      </c>
      <c r="C23" s="22">
        <v>76</v>
      </c>
      <c r="D23" s="22">
        <v>78</v>
      </c>
      <c r="E23" s="23">
        <f t="shared" si="1"/>
        <v>154</v>
      </c>
      <c r="F23" s="16">
        <v>83</v>
      </c>
      <c r="G23" s="4">
        <f t="shared" si="0"/>
        <v>237</v>
      </c>
    </row>
    <row r="24" spans="1:7" ht="15.75" customHeight="1">
      <c r="A24" s="5" t="s">
        <v>42</v>
      </c>
      <c r="B24" s="5" t="s">
        <v>242</v>
      </c>
      <c r="C24" s="22">
        <v>78</v>
      </c>
      <c r="D24" s="22">
        <v>85</v>
      </c>
      <c r="E24" s="23">
        <f t="shared" si="1"/>
        <v>163</v>
      </c>
      <c r="F24" s="16">
        <v>78</v>
      </c>
      <c r="G24" s="4">
        <f t="shared" si="0"/>
        <v>241</v>
      </c>
    </row>
    <row r="25" spans="1:7" ht="18">
      <c r="A25" s="17" t="s">
        <v>42</v>
      </c>
      <c r="B25" s="21"/>
      <c r="C25" s="19">
        <f>IF(COUNT(C20:C24)&gt;4,SUM(C20:C24)-MAX(C20:C24),IF(COUNT(C20:C24)=4,SUM(C20:C24),"NT"))</f>
        <v>299</v>
      </c>
      <c r="D25" s="19">
        <f>IF(COUNT(D20:D24)&gt;4,SUM(D20:D24)-MAX(D20:D24),IF(COUNT(D20:D24)=4,SUM(D20:D24),"NT"))</f>
        <v>294</v>
      </c>
      <c r="E25" s="19">
        <f t="shared" si="1"/>
        <v>593</v>
      </c>
      <c r="F25" s="1">
        <f>IF(COUNT(F20:F24)&gt;4,SUM(F20:F24)-MAX(F20:F24),IF(COUNT(F20:F24)=4,SUM(F20:F24),"NT"))</f>
        <v>300</v>
      </c>
      <c r="G25" s="1">
        <f t="shared" si="0"/>
        <v>893</v>
      </c>
    </row>
    <row r="26" spans="1:7" ht="15.75" customHeight="1">
      <c r="A26" s="5" t="s">
        <v>30</v>
      </c>
      <c r="B26" s="5" t="s">
        <v>208</v>
      </c>
      <c r="C26" s="22">
        <v>86</v>
      </c>
      <c r="D26" s="22">
        <v>84</v>
      </c>
      <c r="E26" s="23">
        <f aca="true" t="shared" si="2" ref="E26:E31">SUM(C26:D26)</f>
        <v>170</v>
      </c>
      <c r="F26" s="16">
        <v>86</v>
      </c>
      <c r="G26" s="4">
        <f aca="true" t="shared" si="3" ref="G26:G31">SUM(E26:F26)</f>
        <v>256</v>
      </c>
    </row>
    <row r="27" spans="1:7" ht="15.75" customHeight="1">
      <c r="A27" s="5" t="s">
        <v>30</v>
      </c>
      <c r="B27" s="5" t="s">
        <v>209</v>
      </c>
      <c r="C27" s="22">
        <v>84</v>
      </c>
      <c r="D27" s="22">
        <v>79</v>
      </c>
      <c r="E27" s="23">
        <f t="shared" si="2"/>
        <v>163</v>
      </c>
      <c r="F27" s="16">
        <v>79</v>
      </c>
      <c r="G27" s="4">
        <f t="shared" si="3"/>
        <v>242</v>
      </c>
    </row>
    <row r="28" spans="1:7" ht="15.75" customHeight="1">
      <c r="A28" s="5" t="s">
        <v>30</v>
      </c>
      <c r="B28" s="5" t="s">
        <v>210</v>
      </c>
      <c r="C28" s="22">
        <v>84</v>
      </c>
      <c r="D28" s="22">
        <v>83</v>
      </c>
      <c r="E28" s="23">
        <f t="shared" si="2"/>
        <v>167</v>
      </c>
      <c r="F28" s="16">
        <v>81</v>
      </c>
      <c r="G28" s="4">
        <f t="shared" si="3"/>
        <v>248</v>
      </c>
    </row>
    <row r="29" spans="1:7" ht="15.75" customHeight="1">
      <c r="A29" s="5" t="s">
        <v>30</v>
      </c>
      <c r="B29" s="5" t="s">
        <v>211</v>
      </c>
      <c r="C29" s="22">
        <v>99</v>
      </c>
      <c r="D29" s="22">
        <v>93</v>
      </c>
      <c r="E29" s="23">
        <f t="shared" si="2"/>
        <v>192</v>
      </c>
      <c r="F29" s="16">
        <v>94</v>
      </c>
      <c r="G29" s="4">
        <f t="shared" si="3"/>
        <v>286</v>
      </c>
    </row>
    <row r="30" spans="1:7" ht="15.75" customHeight="1">
      <c r="A30" s="5" t="s">
        <v>30</v>
      </c>
      <c r="B30" s="5" t="s">
        <v>212</v>
      </c>
      <c r="C30" s="22">
        <v>100</v>
      </c>
      <c r="D30" s="22">
        <v>99</v>
      </c>
      <c r="E30" s="23">
        <f t="shared" si="2"/>
        <v>199</v>
      </c>
      <c r="F30" s="16">
        <v>102</v>
      </c>
      <c r="G30" s="4">
        <f t="shared" si="3"/>
        <v>301</v>
      </c>
    </row>
    <row r="31" spans="1:7" ht="18">
      <c r="A31" s="17" t="s">
        <v>30</v>
      </c>
      <c r="B31" s="21"/>
      <c r="C31" s="19">
        <f>IF(COUNT(C26:C30)&gt;4,SUM(C26:C30)-MAX(C26:C30),IF(COUNT(C26:C30)=4,SUM(C26:C30),"NT"))</f>
        <v>353</v>
      </c>
      <c r="D31" s="19">
        <f>IF(COUNT(D26:D30)&gt;4,SUM(D26:D30)-MAX(D26:D30),IF(COUNT(D26:D30)=4,SUM(D26:D30),"NT"))</f>
        <v>339</v>
      </c>
      <c r="E31" s="19">
        <f t="shared" si="2"/>
        <v>692</v>
      </c>
      <c r="F31" s="1">
        <f>IF(COUNT(F26:F30)&gt;4,SUM(F26:F30)-MAX(F26:F30),IF(COUNT(F26:F30)=4,SUM(F26:F30),"NT"))</f>
        <v>340</v>
      </c>
      <c r="G31" s="1">
        <f t="shared" si="3"/>
        <v>1032</v>
      </c>
    </row>
    <row r="32" spans="1:7" ht="15.75" customHeight="1">
      <c r="A32" s="5" t="s">
        <v>31</v>
      </c>
      <c r="B32" s="5" t="s">
        <v>184</v>
      </c>
      <c r="C32" s="23">
        <v>73</v>
      </c>
      <c r="D32" s="23">
        <v>71</v>
      </c>
      <c r="E32" s="23">
        <f t="shared" si="1"/>
        <v>144</v>
      </c>
      <c r="F32" s="16">
        <v>68</v>
      </c>
      <c r="G32" s="4">
        <f t="shared" si="0"/>
        <v>212</v>
      </c>
    </row>
    <row r="33" spans="1:7" ht="15.75" customHeight="1">
      <c r="A33" s="5" t="s">
        <v>31</v>
      </c>
      <c r="B33" s="5" t="s">
        <v>307</v>
      </c>
      <c r="C33" s="23">
        <v>73</v>
      </c>
      <c r="D33" s="23">
        <v>78</v>
      </c>
      <c r="E33" s="23">
        <f t="shared" si="1"/>
        <v>151</v>
      </c>
      <c r="F33" s="16">
        <v>79</v>
      </c>
      <c r="G33" s="4">
        <f t="shared" si="0"/>
        <v>230</v>
      </c>
    </row>
    <row r="34" spans="1:7" ht="15.75" customHeight="1">
      <c r="A34" s="5" t="s">
        <v>31</v>
      </c>
      <c r="B34" s="5" t="s">
        <v>185</v>
      </c>
      <c r="C34" s="23">
        <v>78</v>
      </c>
      <c r="D34" s="23">
        <v>85</v>
      </c>
      <c r="E34" s="23">
        <f t="shared" si="1"/>
        <v>163</v>
      </c>
      <c r="F34" s="16">
        <v>83</v>
      </c>
      <c r="G34" s="4">
        <f t="shared" si="0"/>
        <v>246</v>
      </c>
    </row>
    <row r="35" spans="1:7" ht="15.75" customHeight="1">
      <c r="A35" s="5" t="s">
        <v>31</v>
      </c>
      <c r="B35" s="5" t="s">
        <v>186</v>
      </c>
      <c r="C35" s="23">
        <v>81</v>
      </c>
      <c r="D35" s="23">
        <v>89</v>
      </c>
      <c r="E35" s="23">
        <f t="shared" si="1"/>
        <v>170</v>
      </c>
      <c r="F35" s="16">
        <v>79</v>
      </c>
      <c r="G35" s="4">
        <f t="shared" si="0"/>
        <v>249</v>
      </c>
    </row>
    <row r="36" spans="1:7" ht="15.75" customHeight="1">
      <c r="A36" s="5" t="s">
        <v>31</v>
      </c>
      <c r="B36" s="5" t="s">
        <v>187</v>
      </c>
      <c r="C36" s="23">
        <v>87</v>
      </c>
      <c r="D36" s="23">
        <v>87</v>
      </c>
      <c r="E36" s="23">
        <f t="shared" si="1"/>
        <v>174</v>
      </c>
      <c r="F36" s="16">
        <v>82</v>
      </c>
      <c r="G36" s="4">
        <f t="shared" si="0"/>
        <v>256</v>
      </c>
    </row>
    <row r="37" spans="1:7" ht="18">
      <c r="A37" s="17" t="s">
        <v>31</v>
      </c>
      <c r="B37" s="21"/>
      <c r="C37" s="19">
        <f>IF(COUNT(C32:C36)&gt;4,SUM(C32:C36)-MAX(C32:C36),IF(COUNT(C32:C36)=4,SUM(C32:C36),"NT"))</f>
        <v>305</v>
      </c>
      <c r="D37" s="19">
        <f>IF(COUNT(D32:D36)&gt;4,SUM(D32:D36)-MAX(D32:D36),IF(COUNT(D32:D36)=4,SUM(D32:D36),"NT"))</f>
        <v>321</v>
      </c>
      <c r="E37" s="19">
        <f t="shared" si="1"/>
        <v>626</v>
      </c>
      <c r="F37" s="1">
        <f>IF(COUNT(F32:F36)&gt;4,SUM(F32:F36)-MAX(F32:F36),IF(COUNT(F32:F36)=4,SUM(F32:F36),"NT"))</f>
        <v>308</v>
      </c>
      <c r="G37" s="1">
        <f t="shared" si="0"/>
        <v>934</v>
      </c>
    </row>
    <row r="38" spans="1:7" ht="15.75" customHeight="1">
      <c r="A38" s="5" t="s">
        <v>23</v>
      </c>
      <c r="B38" s="5" t="s">
        <v>82</v>
      </c>
      <c r="C38" s="23">
        <v>73</v>
      </c>
      <c r="D38" s="23">
        <v>71</v>
      </c>
      <c r="E38" s="23">
        <f t="shared" si="1"/>
        <v>144</v>
      </c>
      <c r="F38" s="16">
        <v>73</v>
      </c>
      <c r="G38" s="4">
        <f t="shared" si="0"/>
        <v>217</v>
      </c>
    </row>
    <row r="39" spans="1:7" ht="15.75" customHeight="1">
      <c r="A39" s="5" t="s">
        <v>23</v>
      </c>
      <c r="B39" s="5" t="s">
        <v>83</v>
      </c>
      <c r="C39" s="23">
        <v>86</v>
      </c>
      <c r="D39" s="23">
        <v>78</v>
      </c>
      <c r="E39" s="23">
        <f t="shared" si="1"/>
        <v>164</v>
      </c>
      <c r="F39" s="16">
        <v>80</v>
      </c>
      <c r="G39" s="4">
        <f t="shared" si="0"/>
        <v>244</v>
      </c>
    </row>
    <row r="40" spans="1:7" ht="15.75" customHeight="1">
      <c r="A40" s="5" t="s">
        <v>23</v>
      </c>
      <c r="B40" s="5" t="s">
        <v>321</v>
      </c>
      <c r="C40" s="23">
        <v>200</v>
      </c>
      <c r="D40" s="23">
        <v>200</v>
      </c>
      <c r="E40" s="23">
        <f t="shared" si="1"/>
        <v>400</v>
      </c>
      <c r="F40" s="16">
        <v>200</v>
      </c>
      <c r="G40" s="4">
        <f t="shared" si="0"/>
        <v>600</v>
      </c>
    </row>
    <row r="41" spans="1:7" ht="15.75" customHeight="1">
      <c r="A41" s="5" t="s">
        <v>23</v>
      </c>
      <c r="B41" s="5" t="s">
        <v>84</v>
      </c>
      <c r="C41" s="23">
        <v>85</v>
      </c>
      <c r="D41" s="23">
        <v>87</v>
      </c>
      <c r="E41" s="23">
        <f t="shared" si="1"/>
        <v>172</v>
      </c>
      <c r="F41" s="16">
        <v>84</v>
      </c>
      <c r="G41" s="4">
        <f t="shared" si="0"/>
        <v>256</v>
      </c>
    </row>
    <row r="42" spans="1:7" ht="15.75" customHeight="1">
      <c r="A42" s="5" t="s">
        <v>23</v>
      </c>
      <c r="B42" s="5" t="s">
        <v>85</v>
      </c>
      <c r="C42" s="23">
        <v>119</v>
      </c>
      <c r="D42" s="23">
        <v>104</v>
      </c>
      <c r="E42" s="23">
        <f t="shared" si="1"/>
        <v>223</v>
      </c>
      <c r="F42" s="16">
        <v>108</v>
      </c>
      <c r="G42" s="4">
        <f t="shared" si="0"/>
        <v>331</v>
      </c>
    </row>
    <row r="43" spans="1:7" ht="18">
      <c r="A43" s="17" t="s">
        <v>23</v>
      </c>
      <c r="B43" s="21"/>
      <c r="C43" s="19">
        <f>IF(COUNT(C38:C42)&gt;4,SUM(C38:C42)-MAX(C38:C42),IF(COUNT(C38:C42)=4,SUM(C38:C42),"NT"))</f>
        <v>363</v>
      </c>
      <c r="D43" s="19">
        <f>IF(COUNT(D38:D42)&gt;4,SUM(D38:D42)-MAX(D38:D42),IF(COUNT(D38:D42)=4,SUM(D38:D42),"NT"))</f>
        <v>340</v>
      </c>
      <c r="E43" s="19">
        <f t="shared" si="1"/>
        <v>703</v>
      </c>
      <c r="F43" s="1">
        <f>IF(COUNT(F38:F42)&gt;4,SUM(F38:F42)-MAX(F38:F42),IF(COUNT(F38:F42)=4,SUM(F38:F42),"NT"))</f>
        <v>345</v>
      </c>
      <c r="G43" s="1">
        <f t="shared" si="0"/>
        <v>1048</v>
      </c>
    </row>
    <row r="44" spans="1:7" ht="15.75" customHeight="1">
      <c r="A44" s="5" t="s">
        <v>32</v>
      </c>
      <c r="B44" s="5" t="s">
        <v>253</v>
      </c>
      <c r="C44" s="23">
        <v>79</v>
      </c>
      <c r="D44" s="23">
        <v>81</v>
      </c>
      <c r="E44" s="23">
        <f t="shared" si="1"/>
        <v>160</v>
      </c>
      <c r="F44" s="16">
        <v>76</v>
      </c>
      <c r="G44" s="4">
        <f t="shared" si="0"/>
        <v>236</v>
      </c>
    </row>
    <row r="45" spans="1:7" ht="15.75" customHeight="1">
      <c r="A45" s="5" t="s">
        <v>32</v>
      </c>
      <c r="B45" s="5" t="s">
        <v>288</v>
      </c>
      <c r="C45" s="23">
        <v>89</v>
      </c>
      <c r="D45" s="23">
        <v>84</v>
      </c>
      <c r="E45" s="23">
        <f t="shared" si="1"/>
        <v>173</v>
      </c>
      <c r="F45" s="16">
        <v>86</v>
      </c>
      <c r="G45" s="4">
        <f t="shared" si="0"/>
        <v>259</v>
      </c>
    </row>
    <row r="46" spans="1:7" ht="15.75" customHeight="1">
      <c r="A46" s="5" t="s">
        <v>32</v>
      </c>
      <c r="B46" s="5" t="s">
        <v>308</v>
      </c>
      <c r="C46" s="23">
        <v>91</v>
      </c>
      <c r="D46" s="23">
        <v>87</v>
      </c>
      <c r="E46" s="23">
        <f t="shared" si="1"/>
        <v>178</v>
      </c>
      <c r="F46" s="16">
        <v>84</v>
      </c>
      <c r="G46" s="4">
        <f t="shared" si="0"/>
        <v>262</v>
      </c>
    </row>
    <row r="47" spans="1:7" ht="15.75" customHeight="1">
      <c r="A47" s="5" t="s">
        <v>32</v>
      </c>
      <c r="B47" s="5" t="s">
        <v>289</v>
      </c>
      <c r="C47" s="23">
        <v>84</v>
      </c>
      <c r="D47" s="23">
        <v>90</v>
      </c>
      <c r="E47" s="23">
        <f t="shared" si="1"/>
        <v>174</v>
      </c>
      <c r="F47" s="16">
        <v>82</v>
      </c>
      <c r="G47" s="4">
        <f t="shared" si="0"/>
        <v>256</v>
      </c>
    </row>
    <row r="48" spans="1:7" ht="15.75" customHeight="1">
      <c r="A48" s="5" t="s">
        <v>32</v>
      </c>
      <c r="B48" s="5" t="s">
        <v>290</v>
      </c>
      <c r="C48" s="23">
        <v>83</v>
      </c>
      <c r="D48" s="23">
        <v>93</v>
      </c>
      <c r="E48" s="23">
        <f t="shared" si="1"/>
        <v>176</v>
      </c>
      <c r="F48" s="16">
        <v>85</v>
      </c>
      <c r="G48" s="4">
        <f t="shared" si="0"/>
        <v>261</v>
      </c>
    </row>
    <row r="49" spans="1:7" ht="18">
      <c r="A49" s="32" t="s">
        <v>32</v>
      </c>
      <c r="B49" s="21"/>
      <c r="C49" s="19">
        <f>IF(COUNT(C44:C48)&gt;4,SUM(C44:C48)-MAX(C44:C48),IF(COUNT(C44:C48)=4,SUM(C44:C48),"NT"))</f>
        <v>335</v>
      </c>
      <c r="D49" s="19">
        <f>IF(COUNT(D44:D48)&gt;4,SUM(D44:D48)-MAX(D44:D48),IF(COUNT(D44:D48)=4,SUM(D44:D48),"NT"))</f>
        <v>342</v>
      </c>
      <c r="E49" s="19">
        <f t="shared" si="1"/>
        <v>677</v>
      </c>
      <c r="F49" s="1">
        <f>IF(COUNT(F44:F48)&gt;4,SUM(F44:F48)-MAX(F44:F48),IF(COUNT(F44:F48)=4,SUM(F44:F48),"NT"))</f>
        <v>327</v>
      </c>
      <c r="G49" s="1">
        <f t="shared" si="0"/>
        <v>1004</v>
      </c>
    </row>
    <row r="50" spans="1:7" ht="15.75" customHeight="1">
      <c r="A50" s="5" t="s">
        <v>33</v>
      </c>
      <c r="B50" s="5" t="s">
        <v>77</v>
      </c>
      <c r="C50" s="23">
        <v>70</v>
      </c>
      <c r="D50" s="23">
        <v>77</v>
      </c>
      <c r="E50" s="23">
        <f t="shared" si="1"/>
        <v>147</v>
      </c>
      <c r="F50" s="16">
        <v>75</v>
      </c>
      <c r="G50" s="4">
        <f t="shared" si="0"/>
        <v>222</v>
      </c>
    </row>
    <row r="51" spans="1:7" ht="15.75" customHeight="1">
      <c r="A51" s="5" t="s">
        <v>33</v>
      </c>
      <c r="B51" s="5" t="s">
        <v>78</v>
      </c>
      <c r="C51" s="23">
        <v>77</v>
      </c>
      <c r="D51" s="23">
        <v>72</v>
      </c>
      <c r="E51" s="23">
        <f t="shared" si="1"/>
        <v>149</v>
      </c>
      <c r="F51" s="16">
        <v>72</v>
      </c>
      <c r="G51" s="4">
        <f t="shared" si="0"/>
        <v>221</v>
      </c>
    </row>
    <row r="52" spans="1:7" ht="15.75" customHeight="1">
      <c r="A52" s="5" t="s">
        <v>33</v>
      </c>
      <c r="B52" s="5" t="s">
        <v>79</v>
      </c>
      <c r="C52" s="23">
        <v>71</v>
      </c>
      <c r="D52" s="23">
        <v>73</v>
      </c>
      <c r="E52" s="23">
        <f t="shared" si="1"/>
        <v>144</v>
      </c>
      <c r="F52" s="16">
        <v>78</v>
      </c>
      <c r="G52" s="4">
        <f t="shared" si="0"/>
        <v>222</v>
      </c>
    </row>
    <row r="53" spans="1:7" ht="15.75" customHeight="1">
      <c r="A53" s="5" t="s">
        <v>33</v>
      </c>
      <c r="B53" s="5" t="s">
        <v>80</v>
      </c>
      <c r="C53" s="23">
        <v>79</v>
      </c>
      <c r="D53" s="23">
        <v>78</v>
      </c>
      <c r="E53" s="23">
        <f t="shared" si="1"/>
        <v>157</v>
      </c>
      <c r="F53" s="16">
        <v>76</v>
      </c>
      <c r="G53" s="4">
        <f t="shared" si="0"/>
        <v>233</v>
      </c>
    </row>
    <row r="54" spans="1:7" ht="15.75" customHeight="1">
      <c r="A54" s="5" t="s">
        <v>33</v>
      </c>
      <c r="B54" s="5" t="s">
        <v>81</v>
      </c>
      <c r="C54" s="23">
        <v>70</v>
      </c>
      <c r="D54" s="23">
        <v>74</v>
      </c>
      <c r="E54" s="23">
        <f t="shared" si="1"/>
        <v>144</v>
      </c>
      <c r="F54" s="16">
        <v>77</v>
      </c>
      <c r="G54" s="4">
        <f t="shared" si="0"/>
        <v>221</v>
      </c>
    </row>
    <row r="55" spans="1:7" ht="18">
      <c r="A55" s="17" t="s">
        <v>33</v>
      </c>
      <c r="B55" s="21"/>
      <c r="C55" s="19">
        <f>IF(COUNT(C50:C54)&gt;4,SUM(C50:C54)-MAX(C50:C54),IF(COUNT(C50:C54)=4,SUM(C50:C54),"NT"))</f>
        <v>288</v>
      </c>
      <c r="D55" s="19">
        <f>IF(COUNT(D50:D54)&gt;4,SUM(D50:D54)-MAX(D50:D54),IF(COUNT(D50:D54)=4,SUM(D50:D54),"NT"))</f>
        <v>296</v>
      </c>
      <c r="E55" s="19">
        <f t="shared" si="1"/>
        <v>584</v>
      </c>
      <c r="F55" s="1">
        <f>IF(COUNT(F50:F54)&gt;4,SUM(F50:F54)-MAX(F50:F54),IF(COUNT(F50:F54)=4,SUM(F50:F54),"NT"))</f>
        <v>300</v>
      </c>
      <c r="G55" s="1">
        <f t="shared" si="0"/>
        <v>884</v>
      </c>
    </row>
    <row r="56" spans="1:7" ht="15.75" customHeight="1">
      <c r="A56" s="5" t="s">
        <v>11</v>
      </c>
      <c r="B56" s="5" t="s">
        <v>268</v>
      </c>
      <c r="C56" s="23">
        <v>69</v>
      </c>
      <c r="D56" s="23">
        <v>66</v>
      </c>
      <c r="E56" s="23">
        <f t="shared" si="1"/>
        <v>135</v>
      </c>
      <c r="F56" s="16">
        <v>69</v>
      </c>
      <c r="G56" s="4">
        <f t="shared" si="0"/>
        <v>204</v>
      </c>
    </row>
    <row r="57" spans="1:7" ht="15.75" customHeight="1">
      <c r="A57" s="5" t="s">
        <v>11</v>
      </c>
      <c r="B57" s="5" t="s">
        <v>269</v>
      </c>
      <c r="C57" s="23">
        <v>73</v>
      </c>
      <c r="D57" s="23">
        <v>73</v>
      </c>
      <c r="E57" s="23">
        <f t="shared" si="1"/>
        <v>146</v>
      </c>
      <c r="F57" s="16">
        <v>72</v>
      </c>
      <c r="G57" s="4">
        <f t="shared" si="0"/>
        <v>218</v>
      </c>
    </row>
    <row r="58" spans="1:7" ht="15.75" customHeight="1">
      <c r="A58" s="5" t="s">
        <v>11</v>
      </c>
      <c r="B58" s="5" t="s">
        <v>270</v>
      </c>
      <c r="C58" s="23">
        <v>81</v>
      </c>
      <c r="D58" s="23">
        <v>79</v>
      </c>
      <c r="E58" s="23">
        <f t="shared" si="1"/>
        <v>160</v>
      </c>
      <c r="F58" s="16">
        <v>85</v>
      </c>
      <c r="G58" s="4">
        <f t="shared" si="0"/>
        <v>245</v>
      </c>
    </row>
    <row r="59" spans="1:7" ht="15.75" customHeight="1">
      <c r="A59" s="5" t="s">
        <v>11</v>
      </c>
      <c r="B59" s="5" t="s">
        <v>271</v>
      </c>
      <c r="C59" s="23">
        <v>77</v>
      </c>
      <c r="D59" s="23">
        <v>83</v>
      </c>
      <c r="E59" s="23">
        <f t="shared" si="1"/>
        <v>160</v>
      </c>
      <c r="F59" s="16">
        <v>86</v>
      </c>
      <c r="G59" s="4">
        <f t="shared" si="0"/>
        <v>246</v>
      </c>
    </row>
    <row r="60" spans="1:7" ht="15.75" customHeight="1">
      <c r="A60" s="5" t="s">
        <v>11</v>
      </c>
      <c r="B60" s="5" t="s">
        <v>272</v>
      </c>
      <c r="C60" s="23">
        <v>110</v>
      </c>
      <c r="D60" s="23">
        <v>91</v>
      </c>
      <c r="E60" s="23">
        <f t="shared" si="1"/>
        <v>201</v>
      </c>
      <c r="F60" s="16">
        <v>100</v>
      </c>
      <c r="G60" s="4">
        <f t="shared" si="0"/>
        <v>301</v>
      </c>
    </row>
    <row r="61" spans="1:7" ht="18">
      <c r="A61" s="17" t="s">
        <v>11</v>
      </c>
      <c r="B61" s="21"/>
      <c r="C61" s="19">
        <f>IF(COUNT(C56:C60)&gt;4,SUM(C56:C60)-MAX(C56:C60),IF(COUNT(C56:C60)=4,SUM(C56:C60),"NT"))</f>
        <v>300</v>
      </c>
      <c r="D61" s="19">
        <f>IF(COUNT(D56:D60)&gt;4,SUM(D56:D60)-MAX(D56:D60),IF(COUNT(D56:D60)=4,SUM(D56:D60),"NT"))</f>
        <v>301</v>
      </c>
      <c r="E61" s="19">
        <f t="shared" si="1"/>
        <v>601</v>
      </c>
      <c r="F61" s="1">
        <f>IF(COUNT(F56:F60)&gt;4,SUM(F56:F60)-MAX(F56:F60),IF(COUNT(F56:F60)=4,SUM(F56:F60),"NT"))</f>
        <v>312</v>
      </c>
      <c r="G61" s="1">
        <f t="shared" si="0"/>
        <v>913</v>
      </c>
    </row>
    <row r="62" spans="1:7" ht="15.75" customHeight="1">
      <c r="A62" s="5" t="s">
        <v>26</v>
      </c>
      <c r="B62" s="5" t="s">
        <v>309</v>
      </c>
      <c r="C62" s="23">
        <v>71</v>
      </c>
      <c r="D62" s="23">
        <v>75</v>
      </c>
      <c r="E62" s="23">
        <f t="shared" si="1"/>
        <v>146</v>
      </c>
      <c r="F62" s="16">
        <v>77</v>
      </c>
      <c r="G62" s="4">
        <f t="shared" si="0"/>
        <v>223</v>
      </c>
    </row>
    <row r="63" spans="1:7" ht="15.75" customHeight="1">
      <c r="A63" s="5" t="s">
        <v>26</v>
      </c>
      <c r="B63" s="5" t="s">
        <v>310</v>
      </c>
      <c r="C63" s="23">
        <v>72</v>
      </c>
      <c r="D63" s="23">
        <v>75</v>
      </c>
      <c r="E63" s="23">
        <f t="shared" si="1"/>
        <v>147</v>
      </c>
      <c r="F63" s="16">
        <v>73</v>
      </c>
      <c r="G63" s="4">
        <f t="shared" si="0"/>
        <v>220</v>
      </c>
    </row>
    <row r="64" spans="1:7" ht="15.75" customHeight="1">
      <c r="A64" s="5" t="s">
        <v>26</v>
      </c>
      <c r="B64" s="5" t="s">
        <v>311</v>
      </c>
      <c r="C64" s="23">
        <v>80</v>
      </c>
      <c r="D64" s="23">
        <v>80</v>
      </c>
      <c r="E64" s="23">
        <f t="shared" si="1"/>
        <v>160</v>
      </c>
      <c r="F64" s="16">
        <v>77</v>
      </c>
      <c r="G64" s="4">
        <f t="shared" si="0"/>
        <v>237</v>
      </c>
    </row>
    <row r="65" spans="1:7" ht="15.75" customHeight="1">
      <c r="A65" s="5" t="s">
        <v>26</v>
      </c>
      <c r="B65" s="5" t="s">
        <v>312</v>
      </c>
      <c r="C65" s="23">
        <v>75</v>
      </c>
      <c r="D65" s="23">
        <v>77</v>
      </c>
      <c r="E65" s="23">
        <f t="shared" si="1"/>
        <v>152</v>
      </c>
      <c r="F65" s="16">
        <v>71</v>
      </c>
      <c r="G65" s="4">
        <f t="shared" si="0"/>
        <v>223</v>
      </c>
    </row>
    <row r="66" spans="1:7" ht="15.75" customHeight="1">
      <c r="A66" s="5" t="s">
        <v>26</v>
      </c>
      <c r="B66" s="5" t="s">
        <v>313</v>
      </c>
      <c r="C66" s="23">
        <v>77</v>
      </c>
      <c r="D66" s="23">
        <v>74</v>
      </c>
      <c r="E66" s="23">
        <f t="shared" si="1"/>
        <v>151</v>
      </c>
      <c r="F66" s="16">
        <v>76</v>
      </c>
      <c r="G66" s="4">
        <f t="shared" si="0"/>
        <v>227</v>
      </c>
    </row>
    <row r="67" spans="1:7" ht="18">
      <c r="A67" s="17" t="s">
        <v>26</v>
      </c>
      <c r="B67" s="21"/>
      <c r="C67" s="19">
        <f>IF(COUNT(C62:C66)&gt;4,SUM(C62:C66)-MAX(C62:C66),IF(COUNT(C62:C66)=4,SUM(C62:C66),"NT"))</f>
        <v>295</v>
      </c>
      <c r="D67" s="19">
        <f>IF(COUNT(D62:D66)&gt;4,SUM(D62:D66)-MAX(D62:D66),IF(COUNT(D62:D66)=4,SUM(D62:D66),"NT"))</f>
        <v>301</v>
      </c>
      <c r="E67" s="19">
        <f t="shared" si="1"/>
        <v>596</v>
      </c>
      <c r="F67" s="1">
        <f>IF(COUNT(F62:F66)&gt;4,SUM(F62:F66)-MAX(F62:F66),IF(COUNT(F62:F66)=4,SUM(F62:F66),"NT"))</f>
        <v>297</v>
      </c>
      <c r="G67" s="1">
        <f t="shared" si="0"/>
        <v>893</v>
      </c>
    </row>
    <row r="68" spans="1:7" ht="15.75" customHeight="1">
      <c r="A68" s="5" t="s">
        <v>34</v>
      </c>
      <c r="B68" s="5" t="s">
        <v>159</v>
      </c>
      <c r="C68" s="23">
        <v>82</v>
      </c>
      <c r="D68" s="23">
        <v>72</v>
      </c>
      <c r="E68" s="23">
        <f t="shared" si="1"/>
        <v>154</v>
      </c>
      <c r="F68" s="16">
        <v>77</v>
      </c>
      <c r="G68" s="4">
        <f t="shared" si="0"/>
        <v>231</v>
      </c>
    </row>
    <row r="69" spans="1:7" ht="15.75" customHeight="1">
      <c r="A69" s="5" t="s">
        <v>34</v>
      </c>
      <c r="B69" s="5" t="s">
        <v>160</v>
      </c>
      <c r="C69" s="23">
        <v>76</v>
      </c>
      <c r="D69" s="23">
        <v>76</v>
      </c>
      <c r="E69" s="23">
        <f t="shared" si="1"/>
        <v>152</v>
      </c>
      <c r="F69" s="16">
        <v>73</v>
      </c>
      <c r="G69" s="4">
        <f t="shared" si="0"/>
        <v>225</v>
      </c>
    </row>
    <row r="70" spans="1:7" ht="15.75" customHeight="1">
      <c r="A70" s="5" t="s">
        <v>34</v>
      </c>
      <c r="B70" s="5" t="s">
        <v>161</v>
      </c>
      <c r="C70" s="23">
        <v>77</v>
      </c>
      <c r="D70" s="23">
        <v>82</v>
      </c>
      <c r="E70" s="23">
        <f t="shared" si="1"/>
        <v>159</v>
      </c>
      <c r="F70" s="16">
        <v>77</v>
      </c>
      <c r="G70" s="4">
        <f t="shared" si="0"/>
        <v>236</v>
      </c>
    </row>
    <row r="71" spans="1:7" ht="15.75" customHeight="1">
      <c r="A71" s="5" t="s">
        <v>34</v>
      </c>
      <c r="B71" s="5" t="s">
        <v>162</v>
      </c>
      <c r="C71" s="23">
        <v>89</v>
      </c>
      <c r="D71" s="23">
        <v>89</v>
      </c>
      <c r="E71" s="23">
        <f t="shared" si="1"/>
        <v>178</v>
      </c>
      <c r="F71" s="16">
        <v>82</v>
      </c>
      <c r="G71" s="4">
        <f t="shared" si="0"/>
        <v>260</v>
      </c>
    </row>
    <row r="72" spans="1:7" ht="15.75" customHeight="1">
      <c r="A72" s="5" t="s">
        <v>34</v>
      </c>
      <c r="B72" s="5" t="s">
        <v>163</v>
      </c>
      <c r="C72" s="23">
        <v>90</v>
      </c>
      <c r="D72" s="23">
        <v>88</v>
      </c>
      <c r="E72" s="23">
        <f aca="true" t="shared" si="4" ref="E72:E129">SUM(C72:D72)</f>
        <v>178</v>
      </c>
      <c r="F72" s="16">
        <v>87</v>
      </c>
      <c r="G72" s="4">
        <f aca="true" t="shared" si="5" ref="G72:G129">SUM(E72:F72)</f>
        <v>265</v>
      </c>
    </row>
    <row r="73" spans="1:7" ht="18">
      <c r="A73" s="17" t="s">
        <v>34</v>
      </c>
      <c r="B73" s="21"/>
      <c r="C73" s="19">
        <f>IF(COUNT(C68:C72)&gt;4,SUM(C68:C72)-MAX(C68:C72),IF(COUNT(C68:C72)=4,SUM(C68:C72),"NT"))</f>
        <v>324</v>
      </c>
      <c r="D73" s="19">
        <f>IF(COUNT(D68:D72)&gt;4,SUM(D68:D72)-MAX(D68:D72),IF(COUNT(D68:D72)=4,SUM(D68:D72),"NT"))</f>
        <v>318</v>
      </c>
      <c r="E73" s="19">
        <f t="shared" si="4"/>
        <v>642</v>
      </c>
      <c r="F73" s="1">
        <f>IF(COUNT(F68:F72)&gt;4,SUM(F68:F72)-MAX(F68:F72),IF(COUNT(F68:F72)=4,SUM(F68:F72),"NT"))</f>
        <v>309</v>
      </c>
      <c r="G73" s="1">
        <f t="shared" si="5"/>
        <v>951</v>
      </c>
    </row>
    <row r="74" spans="1:7" ht="15.75" customHeight="1">
      <c r="A74" s="5" t="s">
        <v>43</v>
      </c>
      <c r="B74" s="5" t="s">
        <v>203</v>
      </c>
      <c r="C74" s="23">
        <v>69</v>
      </c>
      <c r="D74" s="23">
        <v>72</v>
      </c>
      <c r="E74" s="23">
        <f t="shared" si="4"/>
        <v>141</v>
      </c>
      <c r="F74" s="16">
        <v>72</v>
      </c>
      <c r="G74" s="4">
        <f t="shared" si="5"/>
        <v>213</v>
      </c>
    </row>
    <row r="75" spans="1:7" ht="15.75" customHeight="1">
      <c r="A75" s="5" t="s">
        <v>43</v>
      </c>
      <c r="B75" s="5" t="s">
        <v>204</v>
      </c>
      <c r="C75" s="23">
        <v>73</v>
      </c>
      <c r="D75" s="23">
        <v>74</v>
      </c>
      <c r="E75" s="23">
        <f t="shared" si="4"/>
        <v>147</v>
      </c>
      <c r="F75" s="16">
        <v>77</v>
      </c>
      <c r="G75" s="4">
        <f t="shared" si="5"/>
        <v>224</v>
      </c>
    </row>
    <row r="76" spans="1:7" ht="15.75" customHeight="1">
      <c r="A76" s="5" t="s">
        <v>43</v>
      </c>
      <c r="B76" s="5" t="s">
        <v>205</v>
      </c>
      <c r="C76" s="23">
        <v>73</v>
      </c>
      <c r="D76" s="23">
        <v>75</v>
      </c>
      <c r="E76" s="23">
        <f t="shared" si="4"/>
        <v>148</v>
      </c>
      <c r="F76" s="16">
        <v>76</v>
      </c>
      <c r="G76" s="4">
        <f t="shared" si="5"/>
        <v>224</v>
      </c>
    </row>
    <row r="77" spans="1:7" ht="15.75" customHeight="1">
      <c r="A77" s="5" t="s">
        <v>43</v>
      </c>
      <c r="B77" s="5" t="s">
        <v>206</v>
      </c>
      <c r="C77" s="23">
        <v>72</v>
      </c>
      <c r="D77" s="23">
        <v>72</v>
      </c>
      <c r="E77" s="23">
        <f t="shared" si="4"/>
        <v>144</v>
      </c>
      <c r="F77" s="16">
        <v>71</v>
      </c>
      <c r="G77" s="4">
        <f t="shared" si="5"/>
        <v>215</v>
      </c>
    </row>
    <row r="78" spans="1:7" ht="15.75" customHeight="1">
      <c r="A78" s="5" t="s">
        <v>43</v>
      </c>
      <c r="B78" s="5" t="s">
        <v>207</v>
      </c>
      <c r="C78" s="23">
        <v>79</v>
      </c>
      <c r="D78" s="23">
        <v>85</v>
      </c>
      <c r="E78" s="23">
        <f t="shared" si="4"/>
        <v>164</v>
      </c>
      <c r="F78" s="16">
        <v>77</v>
      </c>
      <c r="G78" s="4">
        <f t="shared" si="5"/>
        <v>241</v>
      </c>
    </row>
    <row r="79" spans="1:7" ht="18">
      <c r="A79" s="17" t="s">
        <v>43</v>
      </c>
      <c r="B79" s="21"/>
      <c r="C79" s="19">
        <f>IF(COUNT(C74:C78)&gt;4,SUM(C74:C78)-MAX(C74:C78),IF(COUNT(C74:C78)=4,SUM(C74:C78),"NT"))</f>
        <v>287</v>
      </c>
      <c r="D79" s="19">
        <f>IF(COUNT(D74:D78)&gt;4,SUM(D74:D78)-MAX(D74:D78),IF(COUNT(D74:D78)=4,SUM(D74:D78),"NT"))</f>
        <v>293</v>
      </c>
      <c r="E79" s="19">
        <f t="shared" si="4"/>
        <v>580</v>
      </c>
      <c r="F79" s="1">
        <f>IF(COUNT(F74:F78)&gt;4,SUM(F74:F78)-MAX(F74:F78),IF(COUNT(F74:F78)=4,SUM(F74:F78),"NT"))</f>
        <v>296</v>
      </c>
      <c r="G79" s="1">
        <f t="shared" si="5"/>
        <v>876</v>
      </c>
    </row>
    <row r="80" spans="1:7" ht="15.75" customHeight="1">
      <c r="A80" s="5" t="s">
        <v>21</v>
      </c>
      <c r="B80" s="5" t="s">
        <v>91</v>
      </c>
      <c r="C80" s="23">
        <v>82</v>
      </c>
      <c r="D80" s="23">
        <v>79</v>
      </c>
      <c r="E80" s="23">
        <f t="shared" si="4"/>
        <v>161</v>
      </c>
      <c r="F80" s="16">
        <v>76</v>
      </c>
      <c r="G80" s="4">
        <f t="shared" si="5"/>
        <v>237</v>
      </c>
    </row>
    <row r="81" spans="1:7" ht="15.75" customHeight="1">
      <c r="A81" s="5" t="s">
        <v>21</v>
      </c>
      <c r="B81" s="5" t="s">
        <v>92</v>
      </c>
      <c r="C81" s="23">
        <v>83</v>
      </c>
      <c r="D81" s="23">
        <v>80</v>
      </c>
      <c r="E81" s="23">
        <f t="shared" si="4"/>
        <v>163</v>
      </c>
      <c r="F81" s="16">
        <v>76</v>
      </c>
      <c r="G81" s="4">
        <f t="shared" si="5"/>
        <v>239</v>
      </c>
    </row>
    <row r="82" spans="1:7" ht="15.75" customHeight="1">
      <c r="A82" s="5" t="s">
        <v>21</v>
      </c>
      <c r="B82" s="5" t="s">
        <v>93</v>
      </c>
      <c r="C82" s="23">
        <v>81</v>
      </c>
      <c r="D82" s="23">
        <v>85</v>
      </c>
      <c r="E82" s="23">
        <f t="shared" si="4"/>
        <v>166</v>
      </c>
      <c r="F82" s="16">
        <v>78</v>
      </c>
      <c r="G82" s="4">
        <f t="shared" si="5"/>
        <v>244</v>
      </c>
    </row>
    <row r="83" spans="1:7" ht="15.75" customHeight="1">
      <c r="A83" s="5" t="s">
        <v>21</v>
      </c>
      <c r="B83" s="5" t="s">
        <v>94</v>
      </c>
      <c r="C83" s="23">
        <v>86</v>
      </c>
      <c r="D83" s="23">
        <v>81</v>
      </c>
      <c r="E83" s="23">
        <f t="shared" si="4"/>
        <v>167</v>
      </c>
      <c r="F83" s="16">
        <v>82</v>
      </c>
      <c r="G83" s="4">
        <f t="shared" si="5"/>
        <v>249</v>
      </c>
    </row>
    <row r="84" spans="1:7" ht="15.75" customHeight="1">
      <c r="A84" s="5" t="s">
        <v>21</v>
      </c>
      <c r="B84" s="5" t="s">
        <v>95</v>
      </c>
      <c r="C84" s="23">
        <v>83</v>
      </c>
      <c r="D84" s="23">
        <v>81</v>
      </c>
      <c r="E84" s="23">
        <f t="shared" si="4"/>
        <v>164</v>
      </c>
      <c r="F84" s="16">
        <v>82</v>
      </c>
      <c r="G84" s="4">
        <f t="shared" si="5"/>
        <v>246</v>
      </c>
    </row>
    <row r="85" spans="1:7" ht="18">
      <c r="A85" s="17" t="s">
        <v>21</v>
      </c>
      <c r="B85" s="21"/>
      <c r="C85" s="19">
        <f>IF(COUNT(C80:C84)&gt;4,SUM(C80:C84)-MAX(C80:C84),IF(COUNT(C80:C84)=4,SUM(C80:C84),"NT"))</f>
        <v>329</v>
      </c>
      <c r="D85" s="19">
        <f>IF(COUNT(D80:D84)&gt;4,SUM(D80:D84)-MAX(D80:D84),IF(COUNT(D80:D84)=4,SUM(D80:D84),"NT"))</f>
        <v>321</v>
      </c>
      <c r="E85" s="19">
        <f t="shared" si="4"/>
        <v>650</v>
      </c>
      <c r="F85" s="1">
        <f>IF(COUNT(F80:F84)&gt;4,SUM(F80:F84)-MAX(F80:F84),IF(COUNT(F80:F84)=4,SUM(F80:F84),"NT"))</f>
        <v>312</v>
      </c>
      <c r="G85" s="1">
        <f t="shared" si="5"/>
        <v>962</v>
      </c>
    </row>
    <row r="86" spans="1:7" ht="15.75" customHeight="1">
      <c r="A86" s="5" t="s">
        <v>35</v>
      </c>
      <c r="B86" s="5" t="s">
        <v>273</v>
      </c>
      <c r="C86" s="23">
        <v>78</v>
      </c>
      <c r="D86" s="23">
        <v>73</v>
      </c>
      <c r="E86" s="23">
        <f t="shared" si="4"/>
        <v>151</v>
      </c>
      <c r="F86" s="16">
        <v>71</v>
      </c>
      <c r="G86" s="4">
        <f t="shared" si="5"/>
        <v>222</v>
      </c>
    </row>
    <row r="87" spans="1:7" ht="15.75" customHeight="1">
      <c r="A87" s="5" t="s">
        <v>35</v>
      </c>
      <c r="B87" s="5" t="s">
        <v>274</v>
      </c>
      <c r="C87" s="23">
        <v>75</v>
      </c>
      <c r="D87" s="23">
        <v>82</v>
      </c>
      <c r="E87" s="23">
        <f t="shared" si="4"/>
        <v>157</v>
      </c>
      <c r="F87" s="16">
        <v>78</v>
      </c>
      <c r="G87" s="4">
        <f t="shared" si="5"/>
        <v>235</v>
      </c>
    </row>
    <row r="88" spans="1:7" ht="15.75" customHeight="1">
      <c r="A88" s="5" t="s">
        <v>35</v>
      </c>
      <c r="B88" s="5" t="s">
        <v>275</v>
      </c>
      <c r="C88" s="23">
        <v>79</v>
      </c>
      <c r="D88" s="23">
        <v>76</v>
      </c>
      <c r="E88" s="23">
        <f t="shared" si="4"/>
        <v>155</v>
      </c>
      <c r="F88" s="16">
        <v>77</v>
      </c>
      <c r="G88" s="4">
        <f t="shared" si="5"/>
        <v>232</v>
      </c>
    </row>
    <row r="89" spans="1:7" ht="15.75" customHeight="1">
      <c r="A89" s="5" t="s">
        <v>35</v>
      </c>
      <c r="B89" s="5" t="s">
        <v>276</v>
      </c>
      <c r="C89" s="23">
        <v>78</v>
      </c>
      <c r="D89" s="23">
        <v>82</v>
      </c>
      <c r="E89" s="23">
        <f t="shared" si="4"/>
        <v>160</v>
      </c>
      <c r="F89" s="16">
        <v>81</v>
      </c>
      <c r="G89" s="4">
        <f t="shared" si="5"/>
        <v>241</v>
      </c>
    </row>
    <row r="90" spans="1:7" ht="15.75" customHeight="1">
      <c r="A90" s="5" t="s">
        <v>35</v>
      </c>
      <c r="B90" s="5" t="s">
        <v>277</v>
      </c>
      <c r="C90" s="23">
        <v>84</v>
      </c>
      <c r="D90" s="23">
        <v>78</v>
      </c>
      <c r="E90" s="23">
        <f>SUM(C90:D90)</f>
        <v>162</v>
      </c>
      <c r="F90" s="16">
        <v>78</v>
      </c>
      <c r="G90" s="4">
        <f>SUM(E90:F90)</f>
        <v>240</v>
      </c>
    </row>
    <row r="91" spans="1:7" ht="18">
      <c r="A91" s="17" t="s">
        <v>35</v>
      </c>
      <c r="B91" s="21"/>
      <c r="C91" s="19">
        <f>IF(COUNT(C86:C90)&gt;4,SUM(C86:C90)-MAX(C86:C90),IF(COUNT(C86:C90)=4,SUM(C86:C90),"NT"))</f>
        <v>310</v>
      </c>
      <c r="D91" s="19">
        <f>IF(COUNT(D86:D90)&gt;4,SUM(D86:D90)-MAX(D86:D90),IF(COUNT(D86:D90)=4,SUM(D86:D90),"NT"))</f>
        <v>309</v>
      </c>
      <c r="E91" s="19">
        <f t="shared" si="4"/>
        <v>619</v>
      </c>
      <c r="F91" s="1">
        <f>IF(COUNT(F86:F90)&gt;4,SUM(F86:F90)-MAX(F86:F90),IF(COUNT(F86:F90)=4,SUM(F86:F90),"NT"))</f>
        <v>304</v>
      </c>
      <c r="G91" s="1">
        <f t="shared" si="5"/>
        <v>923</v>
      </c>
    </row>
    <row r="92" spans="1:7" ht="15.75" customHeight="1">
      <c r="A92" s="5" t="s">
        <v>14</v>
      </c>
      <c r="B92" s="5" t="s">
        <v>174</v>
      </c>
      <c r="C92" s="23">
        <v>80</v>
      </c>
      <c r="D92" s="23">
        <v>73</v>
      </c>
      <c r="E92" s="23">
        <f t="shared" si="4"/>
        <v>153</v>
      </c>
      <c r="F92" s="16">
        <v>76</v>
      </c>
      <c r="G92" s="4">
        <f t="shared" si="5"/>
        <v>229</v>
      </c>
    </row>
    <row r="93" spans="1:7" ht="15.75" customHeight="1">
      <c r="A93" s="5" t="s">
        <v>14</v>
      </c>
      <c r="B93" s="5" t="s">
        <v>175</v>
      </c>
      <c r="C93" s="23">
        <v>74</v>
      </c>
      <c r="D93" s="23">
        <v>69</v>
      </c>
      <c r="E93" s="23">
        <f t="shared" si="4"/>
        <v>143</v>
      </c>
      <c r="F93" s="16">
        <v>78</v>
      </c>
      <c r="G93" s="4">
        <f t="shared" si="5"/>
        <v>221</v>
      </c>
    </row>
    <row r="94" spans="1:7" ht="15.75" customHeight="1">
      <c r="A94" s="5" t="s">
        <v>14</v>
      </c>
      <c r="B94" s="5" t="s">
        <v>176</v>
      </c>
      <c r="C94" s="23">
        <v>79</v>
      </c>
      <c r="D94" s="23">
        <v>74</v>
      </c>
      <c r="E94" s="23">
        <f t="shared" si="4"/>
        <v>153</v>
      </c>
      <c r="F94" s="16">
        <v>75</v>
      </c>
      <c r="G94" s="4">
        <f t="shared" si="5"/>
        <v>228</v>
      </c>
    </row>
    <row r="95" spans="1:7" ht="15.75" customHeight="1">
      <c r="A95" s="5" t="s">
        <v>14</v>
      </c>
      <c r="B95" s="5" t="s">
        <v>177</v>
      </c>
      <c r="C95" s="23">
        <v>74</v>
      </c>
      <c r="D95" s="23">
        <v>77</v>
      </c>
      <c r="E95" s="23">
        <f t="shared" si="4"/>
        <v>151</v>
      </c>
      <c r="F95" s="16">
        <v>74</v>
      </c>
      <c r="G95" s="4">
        <f t="shared" si="5"/>
        <v>225</v>
      </c>
    </row>
    <row r="96" spans="1:7" ht="15.75" customHeight="1">
      <c r="A96" s="5" t="s">
        <v>14</v>
      </c>
      <c r="B96" s="5" t="s">
        <v>178</v>
      </c>
      <c r="C96" s="23">
        <v>78</v>
      </c>
      <c r="D96" s="23">
        <v>74</v>
      </c>
      <c r="E96" s="23">
        <f t="shared" si="4"/>
        <v>152</v>
      </c>
      <c r="F96" s="16">
        <v>77</v>
      </c>
      <c r="G96" s="4">
        <f t="shared" si="5"/>
        <v>229</v>
      </c>
    </row>
    <row r="97" spans="1:7" ht="18">
      <c r="A97" s="17" t="s">
        <v>14</v>
      </c>
      <c r="B97" s="21"/>
      <c r="C97" s="19">
        <f>IF(COUNT(C92:C96)&gt;4,SUM(C92:C96)-MAX(C92:C96),IF(COUNT(C92:C96)=4,SUM(C92:C96),"NT"))</f>
        <v>305</v>
      </c>
      <c r="D97" s="19">
        <f>IF(COUNT(D92:D96)&gt;4,SUM(D92:D96)-MAX(D92:D96),IF(COUNT(D92:D96)=4,SUM(D92:D96),"NT"))</f>
        <v>290</v>
      </c>
      <c r="E97" s="19">
        <f t="shared" si="4"/>
        <v>595</v>
      </c>
      <c r="F97" s="1">
        <f>IF(COUNT(F92:F96)&gt;4,SUM(F92:F96)-MAX(F92:F96),IF(COUNT(F92:F96)=4,SUM(F92:F96),"NT"))</f>
        <v>302</v>
      </c>
      <c r="G97" s="1">
        <f t="shared" si="5"/>
        <v>897</v>
      </c>
    </row>
    <row r="98" spans="1:7" ht="15.75" customHeight="1">
      <c r="A98" s="5" t="s">
        <v>44</v>
      </c>
      <c r="B98" s="5" t="s">
        <v>301</v>
      </c>
      <c r="C98" s="23">
        <v>79</v>
      </c>
      <c r="D98" s="23">
        <v>74</v>
      </c>
      <c r="E98" s="23">
        <f t="shared" si="4"/>
        <v>153</v>
      </c>
      <c r="F98" s="16">
        <v>70</v>
      </c>
      <c r="G98" s="4">
        <f t="shared" si="5"/>
        <v>223</v>
      </c>
    </row>
    <row r="99" spans="1:7" ht="15.75" customHeight="1">
      <c r="A99" s="5" t="s">
        <v>44</v>
      </c>
      <c r="B99" s="5" t="s">
        <v>302</v>
      </c>
      <c r="C99" s="23">
        <v>79</v>
      </c>
      <c r="D99" s="23">
        <v>70</v>
      </c>
      <c r="E99" s="23">
        <f t="shared" si="4"/>
        <v>149</v>
      </c>
      <c r="F99" s="16">
        <v>74</v>
      </c>
      <c r="G99" s="4">
        <f t="shared" si="5"/>
        <v>223</v>
      </c>
    </row>
    <row r="100" spans="1:7" ht="15.75" customHeight="1">
      <c r="A100" s="5" t="s">
        <v>44</v>
      </c>
      <c r="B100" s="5" t="s">
        <v>303</v>
      </c>
      <c r="C100" s="23">
        <v>79</v>
      </c>
      <c r="D100" s="23">
        <v>75</v>
      </c>
      <c r="E100" s="23">
        <f t="shared" si="4"/>
        <v>154</v>
      </c>
      <c r="F100" s="16">
        <v>76</v>
      </c>
      <c r="G100" s="4">
        <f t="shared" si="5"/>
        <v>230</v>
      </c>
    </row>
    <row r="101" spans="1:7" ht="15.75" customHeight="1">
      <c r="A101" s="5" t="s">
        <v>44</v>
      </c>
      <c r="B101" s="5" t="s">
        <v>304</v>
      </c>
      <c r="C101" s="23">
        <v>82</v>
      </c>
      <c r="D101" s="23">
        <v>70</v>
      </c>
      <c r="E101" s="23">
        <f t="shared" si="4"/>
        <v>152</v>
      </c>
      <c r="F101" s="16">
        <v>81</v>
      </c>
      <c r="G101" s="4">
        <f t="shared" si="5"/>
        <v>233</v>
      </c>
    </row>
    <row r="102" spans="1:7" ht="15.75" customHeight="1">
      <c r="A102" s="5" t="s">
        <v>44</v>
      </c>
      <c r="B102" s="5" t="s">
        <v>305</v>
      </c>
      <c r="C102" s="23">
        <v>89</v>
      </c>
      <c r="D102" s="23">
        <v>88</v>
      </c>
      <c r="E102" s="23">
        <f t="shared" si="4"/>
        <v>177</v>
      </c>
      <c r="F102" s="16">
        <v>90</v>
      </c>
      <c r="G102" s="4">
        <f t="shared" si="5"/>
        <v>267</v>
      </c>
    </row>
    <row r="103" spans="1:7" ht="18">
      <c r="A103" s="17" t="s">
        <v>44</v>
      </c>
      <c r="B103" s="21"/>
      <c r="C103" s="19">
        <f>IF(COUNT(C98:C102)&gt;4,SUM(C98:C102)-MAX(C98:C102),IF(COUNT(C98:C102)=4,SUM(C98:C102),"NT"))</f>
        <v>319</v>
      </c>
      <c r="D103" s="19">
        <f>IF(COUNT(D98:D102)&gt;4,SUM(D98:D102)-MAX(D98:D102),IF(COUNT(D98:D102)=4,SUM(D98:D102),"NT"))</f>
        <v>289</v>
      </c>
      <c r="E103" s="19">
        <f t="shared" si="4"/>
        <v>608</v>
      </c>
      <c r="F103" s="1">
        <f>IF(COUNT(F98:F102)&gt;4,SUM(F98:F102)-MAX(F98:F102),IF(COUNT(F98:F102)=4,SUM(F98:F102),"NT"))</f>
        <v>301</v>
      </c>
      <c r="G103" s="1">
        <f t="shared" si="5"/>
        <v>909</v>
      </c>
    </row>
    <row r="104" spans="1:7" ht="15.75" customHeight="1">
      <c r="A104" s="5" t="s">
        <v>45</v>
      </c>
      <c r="B104" s="5" t="s">
        <v>283</v>
      </c>
      <c r="C104" s="23">
        <v>73</v>
      </c>
      <c r="D104" s="23">
        <v>81</v>
      </c>
      <c r="E104" s="23">
        <f t="shared" si="4"/>
        <v>154</v>
      </c>
      <c r="F104" s="16">
        <v>72</v>
      </c>
      <c r="G104" s="4">
        <f t="shared" si="5"/>
        <v>226</v>
      </c>
    </row>
    <row r="105" spans="1:7" ht="15.75" customHeight="1">
      <c r="A105" s="5" t="s">
        <v>45</v>
      </c>
      <c r="B105" s="5" t="s">
        <v>284</v>
      </c>
      <c r="C105" s="23">
        <v>84</v>
      </c>
      <c r="D105" s="23">
        <v>91</v>
      </c>
      <c r="E105" s="23">
        <f t="shared" si="4"/>
        <v>175</v>
      </c>
      <c r="F105" s="16">
        <v>81</v>
      </c>
      <c r="G105" s="4">
        <f t="shared" si="5"/>
        <v>256</v>
      </c>
    </row>
    <row r="106" spans="1:7" ht="15.75" customHeight="1">
      <c r="A106" s="5" t="s">
        <v>45</v>
      </c>
      <c r="B106" s="5" t="s">
        <v>285</v>
      </c>
      <c r="C106" s="23">
        <v>86</v>
      </c>
      <c r="D106" s="23">
        <v>96</v>
      </c>
      <c r="E106" s="23">
        <f t="shared" si="4"/>
        <v>182</v>
      </c>
      <c r="F106" s="16">
        <v>86</v>
      </c>
      <c r="G106" s="4">
        <f t="shared" si="5"/>
        <v>268</v>
      </c>
    </row>
    <row r="107" spans="1:7" ht="15.75" customHeight="1">
      <c r="A107" s="5" t="s">
        <v>45</v>
      </c>
      <c r="B107" s="5" t="s">
        <v>286</v>
      </c>
      <c r="C107" s="23">
        <v>94</v>
      </c>
      <c r="D107" s="23">
        <v>88</v>
      </c>
      <c r="E107" s="23">
        <f t="shared" si="4"/>
        <v>182</v>
      </c>
      <c r="F107" s="16">
        <v>77</v>
      </c>
      <c r="G107" s="4">
        <f t="shared" si="5"/>
        <v>259</v>
      </c>
    </row>
    <row r="108" spans="1:7" ht="15.75" customHeight="1">
      <c r="A108" s="5" t="s">
        <v>45</v>
      </c>
      <c r="B108" s="5" t="s">
        <v>287</v>
      </c>
      <c r="C108" s="23">
        <v>90</v>
      </c>
      <c r="D108" s="23">
        <v>84</v>
      </c>
      <c r="E108" s="23">
        <f t="shared" si="4"/>
        <v>174</v>
      </c>
      <c r="F108" s="16">
        <v>79</v>
      </c>
      <c r="G108" s="4">
        <f t="shared" si="5"/>
        <v>253</v>
      </c>
    </row>
    <row r="109" spans="1:7" ht="18">
      <c r="A109" s="17" t="s">
        <v>45</v>
      </c>
      <c r="B109" s="21"/>
      <c r="C109" s="19">
        <f>IF(COUNT(C104:C108)&gt;4,SUM(C104:C108)-MAX(C104:C108),IF(COUNT(C104:C108)=4,SUM(C104:C108),"NT"))</f>
        <v>333</v>
      </c>
      <c r="D109" s="19">
        <f>IF(COUNT(D104:D108)&gt;4,SUM(D104:D108)-MAX(D104:D108),IF(COUNT(D104:D108)=4,SUM(D104:D108),"NT"))</f>
        <v>344</v>
      </c>
      <c r="E109" s="19">
        <f t="shared" si="4"/>
        <v>677</v>
      </c>
      <c r="F109" s="1">
        <f>IF(COUNT(F104:F108)&gt;4,SUM(F104:F108)-MAX(F104:F108),IF(COUNT(F104:F108)=4,SUM(F104:F108),"NT"))</f>
        <v>309</v>
      </c>
      <c r="G109" s="1">
        <f t="shared" si="5"/>
        <v>986</v>
      </c>
    </row>
    <row r="110" spans="1:7" ht="15.75" customHeight="1">
      <c r="A110" s="5" t="s">
        <v>29</v>
      </c>
      <c r="B110" s="5" t="s">
        <v>296</v>
      </c>
      <c r="C110" s="20">
        <v>76</v>
      </c>
      <c r="D110" s="20">
        <v>71</v>
      </c>
      <c r="E110" s="23">
        <f t="shared" si="4"/>
        <v>147</v>
      </c>
      <c r="F110" s="16">
        <v>75</v>
      </c>
      <c r="G110" s="4">
        <f t="shared" si="5"/>
        <v>222</v>
      </c>
    </row>
    <row r="111" spans="1:7" ht="15.75" customHeight="1">
      <c r="A111" s="5" t="s">
        <v>29</v>
      </c>
      <c r="B111" s="5" t="s">
        <v>297</v>
      </c>
      <c r="C111" s="20">
        <v>77</v>
      </c>
      <c r="D111" s="20">
        <v>80</v>
      </c>
      <c r="E111" s="23">
        <f t="shared" si="4"/>
        <v>157</v>
      </c>
      <c r="F111" s="16">
        <v>72</v>
      </c>
      <c r="G111" s="4">
        <f t="shared" si="5"/>
        <v>229</v>
      </c>
    </row>
    <row r="112" spans="1:7" ht="15.75" customHeight="1">
      <c r="A112" s="5" t="s">
        <v>29</v>
      </c>
      <c r="B112" s="5" t="s">
        <v>298</v>
      </c>
      <c r="C112" s="20">
        <v>77</v>
      </c>
      <c r="D112" s="20">
        <v>77</v>
      </c>
      <c r="E112" s="23">
        <f t="shared" si="4"/>
        <v>154</v>
      </c>
      <c r="F112" s="16">
        <v>75</v>
      </c>
      <c r="G112" s="4">
        <f t="shared" si="5"/>
        <v>229</v>
      </c>
    </row>
    <row r="113" spans="1:7" ht="15.75" customHeight="1">
      <c r="A113" s="5" t="s">
        <v>29</v>
      </c>
      <c r="B113" s="5" t="s">
        <v>299</v>
      </c>
      <c r="C113" s="20">
        <v>78</v>
      </c>
      <c r="D113" s="20">
        <v>82</v>
      </c>
      <c r="E113" s="23">
        <f t="shared" si="4"/>
        <v>160</v>
      </c>
      <c r="F113" s="16">
        <v>73</v>
      </c>
      <c r="G113" s="4">
        <f t="shared" si="5"/>
        <v>233</v>
      </c>
    </row>
    <row r="114" spans="1:7" ht="15.75" customHeight="1">
      <c r="A114" s="5" t="s">
        <v>29</v>
      </c>
      <c r="B114" s="5" t="s">
        <v>300</v>
      </c>
      <c r="C114" s="20">
        <v>79</v>
      </c>
      <c r="D114" s="20">
        <v>84</v>
      </c>
      <c r="E114" s="23">
        <f t="shared" si="4"/>
        <v>163</v>
      </c>
      <c r="F114" s="16">
        <v>79</v>
      </c>
      <c r="G114" s="4">
        <f t="shared" si="5"/>
        <v>242</v>
      </c>
    </row>
    <row r="115" spans="1:7" ht="18">
      <c r="A115" s="17" t="s">
        <v>29</v>
      </c>
      <c r="B115" s="21"/>
      <c r="C115" s="19">
        <f>IF(COUNT(C110:C114)&gt;4,SUM(C110:C114)-MAX(C110:C114),IF(COUNT(C110:C114)=4,SUM(C110:C114),"NT"))</f>
        <v>308</v>
      </c>
      <c r="D115" s="19">
        <f>IF(COUNT(D110:D114)&gt;4,SUM(D110:D114)-MAX(D110:D114),IF(COUNT(D110:D114)=4,SUM(D110:D114),"NT"))</f>
        <v>310</v>
      </c>
      <c r="E115" s="19">
        <f t="shared" si="4"/>
        <v>618</v>
      </c>
      <c r="F115" s="1">
        <f>IF(COUNT(F110:F114)&gt;4,SUM(F110:F114)-MAX(F110:F114),IF(COUNT(F110:F114)=4,SUM(F110:F114),"NT"))</f>
        <v>295</v>
      </c>
      <c r="G115" s="1">
        <f t="shared" si="5"/>
        <v>913</v>
      </c>
    </row>
    <row r="116" spans="1:7" ht="15.75" customHeight="1">
      <c r="A116" s="5" t="s">
        <v>46</v>
      </c>
      <c r="B116" s="5" t="s">
        <v>169</v>
      </c>
      <c r="C116" s="20">
        <v>74</v>
      </c>
      <c r="D116" s="23">
        <v>85</v>
      </c>
      <c r="E116" s="23">
        <f t="shared" si="4"/>
        <v>159</v>
      </c>
      <c r="F116" s="16">
        <v>85</v>
      </c>
      <c r="G116" s="4">
        <f t="shared" si="5"/>
        <v>244</v>
      </c>
    </row>
    <row r="117" spans="1:7" ht="15.75" customHeight="1">
      <c r="A117" s="5" t="s">
        <v>46</v>
      </c>
      <c r="B117" s="5" t="s">
        <v>170</v>
      </c>
      <c r="C117" s="20">
        <v>78</v>
      </c>
      <c r="D117" s="23">
        <v>79</v>
      </c>
      <c r="E117" s="23">
        <f t="shared" si="4"/>
        <v>157</v>
      </c>
      <c r="F117" s="16">
        <v>80</v>
      </c>
      <c r="G117" s="4">
        <f t="shared" si="5"/>
        <v>237</v>
      </c>
    </row>
    <row r="118" spans="1:7" ht="15.75" customHeight="1">
      <c r="A118" s="5" t="s">
        <v>46</v>
      </c>
      <c r="B118" s="5" t="s">
        <v>171</v>
      </c>
      <c r="C118" s="20">
        <v>77</v>
      </c>
      <c r="D118" s="23">
        <v>68</v>
      </c>
      <c r="E118" s="23">
        <f t="shared" si="4"/>
        <v>145</v>
      </c>
      <c r="F118" s="16">
        <v>81</v>
      </c>
      <c r="G118" s="4">
        <f t="shared" si="5"/>
        <v>226</v>
      </c>
    </row>
    <row r="119" spans="1:7" ht="15.75" customHeight="1">
      <c r="A119" s="5" t="s">
        <v>46</v>
      </c>
      <c r="B119" s="5" t="s">
        <v>172</v>
      </c>
      <c r="C119" s="20">
        <v>86</v>
      </c>
      <c r="D119" s="23">
        <v>78</v>
      </c>
      <c r="E119" s="23">
        <f t="shared" si="4"/>
        <v>164</v>
      </c>
      <c r="F119" s="16">
        <v>77</v>
      </c>
      <c r="G119" s="4">
        <f t="shared" si="5"/>
        <v>241</v>
      </c>
    </row>
    <row r="120" spans="1:7" ht="15.75" customHeight="1">
      <c r="A120" s="5" t="s">
        <v>46</v>
      </c>
      <c r="B120" s="5" t="s">
        <v>173</v>
      </c>
      <c r="C120" s="20">
        <v>81</v>
      </c>
      <c r="D120" s="23">
        <v>72</v>
      </c>
      <c r="E120" s="23">
        <f t="shared" si="4"/>
        <v>153</v>
      </c>
      <c r="F120" s="16">
        <v>77</v>
      </c>
      <c r="G120" s="4">
        <f t="shared" si="5"/>
        <v>230</v>
      </c>
    </row>
    <row r="121" spans="1:7" ht="18">
      <c r="A121" s="17" t="s">
        <v>46</v>
      </c>
      <c r="B121" s="21"/>
      <c r="C121" s="19">
        <f>IF(COUNT(C116:C120)&gt;4,SUM(C116:C120)-MAX(C116:C120),IF(COUNT(C116:C120)=4,SUM(C116:C120),"NT"))</f>
        <v>310</v>
      </c>
      <c r="D121" s="19">
        <f>IF(COUNT(D116:D120)&gt;4,SUM(D116:D120)-MAX(D116:D120),IF(COUNT(D116:D120)=4,SUM(D116:D120),"NT"))</f>
        <v>297</v>
      </c>
      <c r="E121" s="19">
        <f t="shared" si="4"/>
        <v>607</v>
      </c>
      <c r="F121" s="1">
        <f>IF(COUNT(F116:F120)&gt;4,SUM(F116:F120)-MAX(F116:F120),IF(COUNT(F116:F120)=4,SUM(F116:F120),"NT"))</f>
        <v>315</v>
      </c>
      <c r="G121" s="1">
        <f t="shared" si="5"/>
        <v>922</v>
      </c>
    </row>
    <row r="122" spans="1:7" ht="15.75" customHeight="1">
      <c r="A122" s="5" t="s">
        <v>47</v>
      </c>
      <c r="B122" s="5" t="s">
        <v>62</v>
      </c>
      <c r="C122" s="20">
        <v>71</v>
      </c>
      <c r="D122" s="23">
        <v>68</v>
      </c>
      <c r="E122" s="23">
        <f t="shared" si="4"/>
        <v>139</v>
      </c>
      <c r="F122" s="16">
        <v>73</v>
      </c>
      <c r="G122" s="4">
        <f t="shared" si="5"/>
        <v>212</v>
      </c>
    </row>
    <row r="123" spans="1:7" ht="15.75" customHeight="1">
      <c r="A123" s="5" t="s">
        <v>47</v>
      </c>
      <c r="B123" s="5" t="s">
        <v>63</v>
      </c>
      <c r="C123" s="20">
        <v>82</v>
      </c>
      <c r="D123" s="23">
        <v>83</v>
      </c>
      <c r="E123" s="23">
        <f t="shared" si="4"/>
        <v>165</v>
      </c>
      <c r="F123" s="16">
        <v>80</v>
      </c>
      <c r="G123" s="4">
        <f t="shared" si="5"/>
        <v>245</v>
      </c>
    </row>
    <row r="124" spans="1:7" ht="15.75" customHeight="1">
      <c r="A124" s="5" t="s">
        <v>47</v>
      </c>
      <c r="B124" s="5" t="s">
        <v>64</v>
      </c>
      <c r="C124" s="20">
        <v>77</v>
      </c>
      <c r="D124" s="23">
        <v>79</v>
      </c>
      <c r="E124" s="23">
        <f t="shared" si="4"/>
        <v>156</v>
      </c>
      <c r="F124" s="16">
        <v>73</v>
      </c>
      <c r="G124" s="4">
        <f t="shared" si="5"/>
        <v>229</v>
      </c>
    </row>
    <row r="125" spans="1:7" ht="15.75" customHeight="1">
      <c r="A125" s="5" t="s">
        <v>47</v>
      </c>
      <c r="B125" s="5" t="s">
        <v>65</v>
      </c>
      <c r="C125" s="20">
        <v>83</v>
      </c>
      <c r="D125" s="23">
        <v>79</v>
      </c>
      <c r="E125" s="23">
        <f>SUM(C125:D125)</f>
        <v>162</v>
      </c>
      <c r="F125" s="16">
        <v>80</v>
      </c>
      <c r="G125" s="4">
        <f t="shared" si="5"/>
        <v>242</v>
      </c>
    </row>
    <row r="126" spans="1:7" ht="15.75" customHeight="1">
      <c r="A126" s="5" t="s">
        <v>47</v>
      </c>
      <c r="B126" s="5" t="s">
        <v>66</v>
      </c>
      <c r="C126" s="20">
        <v>82</v>
      </c>
      <c r="D126" s="23">
        <v>87</v>
      </c>
      <c r="E126" s="23">
        <f t="shared" si="4"/>
        <v>169</v>
      </c>
      <c r="F126" s="16">
        <v>79</v>
      </c>
      <c r="G126" s="4">
        <f t="shared" si="5"/>
        <v>248</v>
      </c>
    </row>
    <row r="127" spans="1:7" ht="18">
      <c r="A127" s="17" t="s">
        <v>47</v>
      </c>
      <c r="B127" s="21"/>
      <c r="C127" s="19">
        <f>IF(COUNT(C122:C126)&gt;4,SUM(C122:C126)-MAX(C122:C126),IF(COUNT(C122:C126)=4,SUM(C122:C126),"NT"))</f>
        <v>312</v>
      </c>
      <c r="D127" s="19">
        <f>IF(COUNT(D122:D126)&gt;4,SUM(D122:D126)-MAX(D122:D126),IF(COUNT(D122:D126)=4,SUM(D122:D126),"NT"))</f>
        <v>309</v>
      </c>
      <c r="E127" s="19">
        <f t="shared" si="4"/>
        <v>621</v>
      </c>
      <c r="F127" s="1">
        <f>IF(COUNT(F122:F126)&gt;4,SUM(F122:F126)-MAX(F122:F126),IF(COUNT(F122:F126)=4,SUM(F122:F126),"NT"))</f>
        <v>305</v>
      </c>
      <c r="G127" s="1">
        <f t="shared" si="5"/>
        <v>926</v>
      </c>
    </row>
    <row r="128" spans="1:7" ht="15.75" customHeight="1">
      <c r="A128" s="5" t="s">
        <v>25</v>
      </c>
      <c r="B128" s="5" t="s">
        <v>278</v>
      </c>
      <c r="C128" s="23">
        <v>69</v>
      </c>
      <c r="D128" s="23">
        <v>69</v>
      </c>
      <c r="E128" s="23">
        <f t="shared" si="4"/>
        <v>138</v>
      </c>
      <c r="F128" s="16">
        <v>65</v>
      </c>
      <c r="G128" s="4">
        <f t="shared" si="5"/>
        <v>203</v>
      </c>
    </row>
    <row r="129" spans="1:7" ht="15.75" customHeight="1">
      <c r="A129" s="5" t="s">
        <v>25</v>
      </c>
      <c r="B129" s="5" t="s">
        <v>279</v>
      </c>
      <c r="C129" s="23">
        <v>75</v>
      </c>
      <c r="D129" s="23">
        <v>76</v>
      </c>
      <c r="E129" s="23">
        <f t="shared" si="4"/>
        <v>151</v>
      </c>
      <c r="F129" s="16">
        <v>79</v>
      </c>
      <c r="G129" s="4">
        <f t="shared" si="5"/>
        <v>230</v>
      </c>
    </row>
    <row r="130" spans="1:7" ht="15.75" customHeight="1">
      <c r="A130" s="5" t="s">
        <v>25</v>
      </c>
      <c r="B130" s="5" t="s">
        <v>280</v>
      </c>
      <c r="C130" s="23">
        <v>72</v>
      </c>
      <c r="D130" s="23">
        <v>77</v>
      </c>
      <c r="E130" s="23">
        <f aca="true" t="shared" si="6" ref="E130:E193">SUM(C130:D130)</f>
        <v>149</v>
      </c>
      <c r="F130" s="16">
        <v>75</v>
      </c>
      <c r="G130" s="4">
        <f aca="true" t="shared" si="7" ref="G130:G193">SUM(E130:F130)</f>
        <v>224</v>
      </c>
    </row>
    <row r="131" spans="1:7" ht="15.75" customHeight="1">
      <c r="A131" s="5" t="s">
        <v>25</v>
      </c>
      <c r="B131" s="5" t="s">
        <v>281</v>
      </c>
      <c r="C131" s="23">
        <v>84</v>
      </c>
      <c r="D131" s="23">
        <v>84</v>
      </c>
      <c r="E131" s="23">
        <f t="shared" si="6"/>
        <v>168</v>
      </c>
      <c r="F131" s="16">
        <v>77</v>
      </c>
      <c r="G131" s="4">
        <f t="shared" si="7"/>
        <v>245</v>
      </c>
    </row>
    <row r="132" spans="1:7" ht="15.75" customHeight="1">
      <c r="A132" s="5" t="s">
        <v>25</v>
      </c>
      <c r="B132" s="5" t="s">
        <v>282</v>
      </c>
      <c r="C132" s="23">
        <v>78</v>
      </c>
      <c r="D132" s="23">
        <v>79</v>
      </c>
      <c r="E132" s="23">
        <f>SUM(C132:D132)</f>
        <v>157</v>
      </c>
      <c r="F132" s="16">
        <v>79</v>
      </c>
      <c r="G132" s="4">
        <f t="shared" si="7"/>
        <v>236</v>
      </c>
    </row>
    <row r="133" spans="1:7" ht="18">
      <c r="A133" s="17" t="s">
        <v>25</v>
      </c>
      <c r="B133" s="21"/>
      <c r="C133" s="19">
        <f>IF(COUNT(C128:C132)&gt;4,SUM(C128:C132)-MAX(C128:C132),IF(COUNT(C128:C132)=4,SUM(C128:C132),"NT"))</f>
        <v>294</v>
      </c>
      <c r="D133" s="19">
        <f>IF(COUNT(D128:D132)&gt;4,SUM(D128:D132)-MAX(D128:D132),IF(COUNT(D128:D132)=4,SUM(D128:D132),"NT"))</f>
        <v>301</v>
      </c>
      <c r="E133" s="19">
        <f t="shared" si="6"/>
        <v>595</v>
      </c>
      <c r="F133" s="1">
        <f>IF(COUNT(F128:F132)&gt;4,SUM(F128:F132)-MAX(F128:F132),IF(COUNT(F128:F132)=4,SUM(F128:F132),"NT"))</f>
        <v>296</v>
      </c>
      <c r="G133" s="1">
        <f t="shared" si="7"/>
        <v>891</v>
      </c>
    </row>
    <row r="134" spans="1:7" ht="15.75" customHeight="1">
      <c r="A134" s="5" t="s">
        <v>16</v>
      </c>
      <c r="B134" s="5" t="s">
        <v>140</v>
      </c>
      <c r="C134" s="23">
        <v>80</v>
      </c>
      <c r="D134" s="23">
        <v>78</v>
      </c>
      <c r="E134" s="23">
        <f t="shared" si="6"/>
        <v>158</v>
      </c>
      <c r="F134" s="16">
        <v>81</v>
      </c>
      <c r="G134" s="4">
        <f t="shared" si="7"/>
        <v>239</v>
      </c>
    </row>
    <row r="135" spans="1:7" ht="15.75" customHeight="1">
      <c r="A135" s="5" t="s">
        <v>16</v>
      </c>
      <c r="B135" s="5" t="s">
        <v>141</v>
      </c>
      <c r="C135" s="23">
        <v>81</v>
      </c>
      <c r="D135" s="23">
        <v>83</v>
      </c>
      <c r="E135" s="23">
        <f t="shared" si="6"/>
        <v>164</v>
      </c>
      <c r="F135" s="16">
        <v>79</v>
      </c>
      <c r="G135" s="4">
        <f t="shared" si="7"/>
        <v>243</v>
      </c>
    </row>
    <row r="136" spans="1:7" ht="15.75" customHeight="1">
      <c r="A136" s="5" t="s">
        <v>16</v>
      </c>
      <c r="B136" s="5" t="s">
        <v>142</v>
      </c>
      <c r="C136" s="23">
        <v>83</v>
      </c>
      <c r="D136" s="23">
        <v>79</v>
      </c>
      <c r="E136" s="23">
        <f t="shared" si="6"/>
        <v>162</v>
      </c>
      <c r="F136" s="16">
        <v>75</v>
      </c>
      <c r="G136" s="4">
        <f t="shared" si="7"/>
        <v>237</v>
      </c>
    </row>
    <row r="137" spans="1:7" ht="15.75" customHeight="1">
      <c r="A137" s="5" t="s">
        <v>16</v>
      </c>
      <c r="B137" s="5" t="s">
        <v>143</v>
      </c>
      <c r="C137" s="23">
        <v>200</v>
      </c>
      <c r="D137" s="23">
        <v>200</v>
      </c>
      <c r="E137" s="23">
        <f t="shared" si="6"/>
        <v>400</v>
      </c>
      <c r="F137" s="16">
        <v>200</v>
      </c>
      <c r="G137" s="4">
        <f t="shared" si="7"/>
        <v>600</v>
      </c>
    </row>
    <row r="138" spans="1:7" ht="15.75" customHeight="1">
      <c r="A138" s="5" t="s">
        <v>16</v>
      </c>
      <c r="B138" s="5" t="s">
        <v>144</v>
      </c>
      <c r="C138" s="23">
        <v>82</v>
      </c>
      <c r="D138" s="23">
        <v>79</v>
      </c>
      <c r="E138" s="23">
        <f t="shared" si="6"/>
        <v>161</v>
      </c>
      <c r="F138" s="16">
        <v>77</v>
      </c>
      <c r="G138" s="4">
        <f t="shared" si="7"/>
        <v>238</v>
      </c>
    </row>
    <row r="139" spans="1:7" ht="18">
      <c r="A139" s="17" t="s">
        <v>16</v>
      </c>
      <c r="B139" s="21"/>
      <c r="C139" s="19">
        <f>IF(COUNT(C134:C138)&gt;4,SUM(C134:C138)-MAX(C134:C138),IF(COUNT(C134:C138)=4,SUM(C134:C138),"NT"))</f>
        <v>326</v>
      </c>
      <c r="D139" s="19">
        <f>IF(COUNT(D134:D138)&gt;4,SUM(D134:D138)-MAX(D134:D138),IF(COUNT(D134:D138)=4,SUM(D134:D138),"NT"))</f>
        <v>319</v>
      </c>
      <c r="E139" s="19">
        <f t="shared" si="6"/>
        <v>645</v>
      </c>
      <c r="F139" s="1">
        <f>IF(COUNT(F134:F138)&gt;4,SUM(F134:F138)-MAX(F134:F138),IF(COUNT(F134:F138)=4,SUM(F134:F138),"NT"))</f>
        <v>312</v>
      </c>
      <c r="G139" s="1">
        <f t="shared" si="7"/>
        <v>957</v>
      </c>
    </row>
    <row r="140" spans="1:7" ht="15.75" customHeight="1">
      <c r="A140" s="5" t="s">
        <v>36</v>
      </c>
      <c r="B140" s="5" t="s">
        <v>154</v>
      </c>
      <c r="C140" s="23">
        <v>74</v>
      </c>
      <c r="D140" s="23">
        <v>74</v>
      </c>
      <c r="E140" s="23">
        <f t="shared" si="6"/>
        <v>148</v>
      </c>
      <c r="F140" s="16">
        <v>80</v>
      </c>
      <c r="G140" s="4">
        <f t="shared" si="7"/>
        <v>228</v>
      </c>
    </row>
    <row r="141" spans="1:7" ht="15.75" customHeight="1">
      <c r="A141" s="5" t="s">
        <v>36</v>
      </c>
      <c r="B141" s="5" t="s">
        <v>155</v>
      </c>
      <c r="C141" s="23">
        <v>72</v>
      </c>
      <c r="D141" s="23">
        <v>67</v>
      </c>
      <c r="E141" s="23">
        <f t="shared" si="6"/>
        <v>139</v>
      </c>
      <c r="F141" s="16">
        <v>64</v>
      </c>
      <c r="G141" s="4">
        <f t="shared" si="7"/>
        <v>203</v>
      </c>
    </row>
    <row r="142" spans="1:7" ht="15.75" customHeight="1">
      <c r="A142" s="5" t="s">
        <v>36</v>
      </c>
      <c r="B142" s="5" t="s">
        <v>156</v>
      </c>
      <c r="C142" s="23">
        <v>75</v>
      </c>
      <c r="D142" s="23">
        <v>74</v>
      </c>
      <c r="E142" s="23">
        <f t="shared" si="6"/>
        <v>149</v>
      </c>
      <c r="F142" s="16">
        <v>70</v>
      </c>
      <c r="G142" s="4">
        <f t="shared" si="7"/>
        <v>219</v>
      </c>
    </row>
    <row r="143" spans="1:7" ht="15.75" customHeight="1">
      <c r="A143" s="5" t="s">
        <v>36</v>
      </c>
      <c r="B143" s="5" t="s">
        <v>157</v>
      </c>
      <c r="C143" s="23">
        <v>70</v>
      </c>
      <c r="D143" s="23">
        <v>77</v>
      </c>
      <c r="E143" s="23">
        <f t="shared" si="6"/>
        <v>147</v>
      </c>
      <c r="F143" s="16">
        <v>73</v>
      </c>
      <c r="G143" s="4">
        <f t="shared" si="7"/>
        <v>220</v>
      </c>
    </row>
    <row r="144" spans="1:7" ht="15.75" customHeight="1">
      <c r="A144" s="5" t="s">
        <v>36</v>
      </c>
      <c r="B144" s="5" t="s">
        <v>158</v>
      </c>
      <c r="C144" s="23">
        <v>70</v>
      </c>
      <c r="D144" s="23">
        <v>75</v>
      </c>
      <c r="E144" s="23">
        <f t="shared" si="6"/>
        <v>145</v>
      </c>
      <c r="F144" s="16">
        <v>74</v>
      </c>
      <c r="G144" s="4">
        <f t="shared" si="7"/>
        <v>219</v>
      </c>
    </row>
    <row r="145" spans="1:7" ht="18">
      <c r="A145" s="17" t="s">
        <v>36</v>
      </c>
      <c r="B145" s="21"/>
      <c r="C145" s="19">
        <f>IF(COUNT(C140:C144)&gt;4,SUM(C140:C144)-MAX(C140:C144),IF(COUNT(C140:C144)=4,SUM(C140:C144),"NT"))</f>
        <v>286</v>
      </c>
      <c r="D145" s="19">
        <f>IF(COUNT(D140:D144)&gt;4,SUM(D140:D144)-MAX(D140:D144),IF(COUNT(D140:D144)=4,SUM(D140:D144),"NT"))</f>
        <v>290</v>
      </c>
      <c r="E145" s="19">
        <f t="shared" si="6"/>
        <v>576</v>
      </c>
      <c r="F145" s="19">
        <f>IF(COUNT(F140:F144)&gt;4,SUM(F140:F144)-MAX(F140:F144),IF(COUNT(F140:F144)=4,SUM(F140:F144),"NT"))</f>
        <v>281</v>
      </c>
      <c r="G145" s="1">
        <f t="shared" si="7"/>
        <v>857</v>
      </c>
    </row>
    <row r="146" spans="1:7" ht="15.75" customHeight="1">
      <c r="A146" s="5" t="s">
        <v>24</v>
      </c>
      <c r="B146" s="5" t="s">
        <v>67</v>
      </c>
      <c r="C146" s="23">
        <v>70</v>
      </c>
      <c r="D146" s="23">
        <v>75</v>
      </c>
      <c r="E146" s="23">
        <f t="shared" si="6"/>
        <v>145</v>
      </c>
      <c r="F146" s="16">
        <v>70</v>
      </c>
      <c r="G146" s="4">
        <f t="shared" si="7"/>
        <v>215</v>
      </c>
    </row>
    <row r="147" spans="1:7" ht="15.75" customHeight="1">
      <c r="A147" s="5" t="s">
        <v>24</v>
      </c>
      <c r="B147" s="5" t="s">
        <v>68</v>
      </c>
      <c r="C147" s="23">
        <v>84</v>
      </c>
      <c r="D147" s="23">
        <v>78</v>
      </c>
      <c r="E147" s="23">
        <f t="shared" si="6"/>
        <v>162</v>
      </c>
      <c r="F147" s="16">
        <v>78</v>
      </c>
      <c r="G147" s="4">
        <f t="shared" si="7"/>
        <v>240</v>
      </c>
    </row>
    <row r="148" spans="1:7" ht="15.75" customHeight="1">
      <c r="A148" s="5" t="s">
        <v>24</v>
      </c>
      <c r="B148" s="5" t="s">
        <v>69</v>
      </c>
      <c r="C148" s="23">
        <v>77</v>
      </c>
      <c r="D148" s="23">
        <v>74</v>
      </c>
      <c r="E148" s="23">
        <f t="shared" si="6"/>
        <v>151</v>
      </c>
      <c r="F148" s="16">
        <v>68</v>
      </c>
      <c r="G148" s="4">
        <f t="shared" si="7"/>
        <v>219</v>
      </c>
    </row>
    <row r="149" spans="1:7" ht="15.75" customHeight="1">
      <c r="A149" s="5" t="s">
        <v>24</v>
      </c>
      <c r="B149" s="5" t="s">
        <v>70</v>
      </c>
      <c r="C149" s="23">
        <v>78</v>
      </c>
      <c r="D149" s="23">
        <v>75</v>
      </c>
      <c r="E149" s="23">
        <f>SUM(C149:D149)</f>
        <v>153</v>
      </c>
      <c r="F149" s="16">
        <v>74</v>
      </c>
      <c r="G149" s="4">
        <f t="shared" si="7"/>
        <v>227</v>
      </c>
    </row>
    <row r="150" spans="1:7" ht="15.75" customHeight="1">
      <c r="A150" s="5" t="s">
        <v>24</v>
      </c>
      <c r="B150" s="5" t="s">
        <v>71</v>
      </c>
      <c r="C150" s="23">
        <v>77</v>
      </c>
      <c r="D150" s="23">
        <v>73</v>
      </c>
      <c r="E150" s="23">
        <f t="shared" si="6"/>
        <v>150</v>
      </c>
      <c r="F150" s="16">
        <v>72</v>
      </c>
      <c r="G150" s="4">
        <f t="shared" si="7"/>
        <v>222</v>
      </c>
    </row>
    <row r="151" spans="1:7" ht="18">
      <c r="A151" s="17" t="s">
        <v>24</v>
      </c>
      <c r="B151" s="21"/>
      <c r="C151" s="19">
        <f>IF(COUNT(C146:C150)&gt;4,SUM(C146:C150)-MAX(C146:C150),IF(COUNT(C146:C150)=4,SUM(C146:C150),"NT"))</f>
        <v>302</v>
      </c>
      <c r="D151" s="19">
        <f>IF(COUNT(D146:D150)&gt;4,SUM(D146:D150)-MAX(D146:D150),IF(COUNT(D146:D150)=4,SUM(D146:D150),"NT"))</f>
        <v>297</v>
      </c>
      <c r="E151" s="19">
        <f t="shared" si="6"/>
        <v>599</v>
      </c>
      <c r="F151" s="1">
        <f>IF(COUNT(F146:F150)&gt;4,SUM(F146:F150)-MAX(F146:F150),IF(COUNT(F146:F150)=4,SUM(F146:F150),"NT"))</f>
        <v>284</v>
      </c>
      <c r="G151" s="1">
        <f t="shared" si="7"/>
        <v>883</v>
      </c>
    </row>
    <row r="152" spans="1:7" ht="15.75" customHeight="1">
      <c r="A152" s="5" t="s">
        <v>48</v>
      </c>
      <c r="B152" s="5" t="s">
        <v>96</v>
      </c>
      <c r="C152" s="23">
        <v>87</v>
      </c>
      <c r="D152" s="23">
        <v>83</v>
      </c>
      <c r="E152" s="23">
        <f t="shared" si="6"/>
        <v>170</v>
      </c>
      <c r="F152" s="16">
        <v>82</v>
      </c>
      <c r="G152" s="4">
        <f t="shared" si="7"/>
        <v>252</v>
      </c>
    </row>
    <row r="153" spans="1:7" ht="15.75" customHeight="1">
      <c r="A153" s="5" t="s">
        <v>48</v>
      </c>
      <c r="B153" s="5" t="s">
        <v>97</v>
      </c>
      <c r="C153" s="23">
        <v>79</v>
      </c>
      <c r="D153" s="23">
        <v>79</v>
      </c>
      <c r="E153" s="23">
        <f t="shared" si="6"/>
        <v>158</v>
      </c>
      <c r="F153" s="16">
        <v>77</v>
      </c>
      <c r="G153" s="4">
        <f t="shared" si="7"/>
        <v>235</v>
      </c>
    </row>
    <row r="154" spans="1:7" ht="15.75" customHeight="1">
      <c r="A154" s="5" t="s">
        <v>48</v>
      </c>
      <c r="B154" s="5" t="s">
        <v>98</v>
      </c>
      <c r="C154" s="23">
        <v>82</v>
      </c>
      <c r="D154" s="23">
        <v>73</v>
      </c>
      <c r="E154" s="23">
        <f t="shared" si="6"/>
        <v>155</v>
      </c>
      <c r="F154" s="16">
        <v>77</v>
      </c>
      <c r="G154" s="4">
        <f t="shared" si="7"/>
        <v>232</v>
      </c>
    </row>
    <row r="155" spans="1:7" ht="15.75" customHeight="1">
      <c r="A155" s="5" t="s">
        <v>48</v>
      </c>
      <c r="B155" s="5" t="s">
        <v>99</v>
      </c>
      <c r="C155" s="23">
        <v>90</v>
      </c>
      <c r="D155" s="23">
        <v>86</v>
      </c>
      <c r="E155" s="23">
        <f t="shared" si="6"/>
        <v>176</v>
      </c>
      <c r="F155" s="16">
        <v>85</v>
      </c>
      <c r="G155" s="4">
        <f t="shared" si="7"/>
        <v>261</v>
      </c>
    </row>
    <row r="156" spans="1:7" ht="15.75" customHeight="1">
      <c r="A156" s="5" t="s">
        <v>48</v>
      </c>
      <c r="B156" s="5" t="s">
        <v>100</v>
      </c>
      <c r="C156" s="23">
        <v>79</v>
      </c>
      <c r="D156" s="23">
        <v>72</v>
      </c>
      <c r="E156" s="23">
        <f t="shared" si="6"/>
        <v>151</v>
      </c>
      <c r="F156" s="16">
        <v>78</v>
      </c>
      <c r="G156" s="4">
        <f t="shared" si="7"/>
        <v>229</v>
      </c>
    </row>
    <row r="157" spans="1:7" ht="18">
      <c r="A157" s="17" t="s">
        <v>48</v>
      </c>
      <c r="B157" s="21"/>
      <c r="C157" s="19">
        <f>IF(COUNT(C152:C156)&gt;4,SUM(C152:C156)-MAX(C152:C156),IF(COUNT(C152:C156)=4,SUM(C152:C156),"NT"))</f>
        <v>327</v>
      </c>
      <c r="D157" s="19">
        <f>IF(COUNT(D152:D156)&gt;4,SUM(D152:D156)-MAX(D152:D156),IF(COUNT(D152:D156)=4,SUM(D152:D156),"NT"))</f>
        <v>307</v>
      </c>
      <c r="E157" s="19">
        <f t="shared" si="6"/>
        <v>634</v>
      </c>
      <c r="F157" s="1">
        <f>IF(COUNT(F152:F156)&gt;4,SUM(F152:F156)-MAX(F152:F156),IF(COUNT(F152:F156)=4,SUM(F152:F156),"NT"))</f>
        <v>314</v>
      </c>
      <c r="G157" s="1">
        <f t="shared" si="7"/>
        <v>948</v>
      </c>
    </row>
    <row r="158" spans="1:7" ht="15.75" customHeight="1">
      <c r="A158" s="5" t="s">
        <v>49</v>
      </c>
      <c r="B158" s="5" t="s">
        <v>135</v>
      </c>
      <c r="C158" s="23">
        <v>74</v>
      </c>
      <c r="D158" s="23">
        <v>80</v>
      </c>
      <c r="E158" s="23">
        <f t="shared" si="6"/>
        <v>154</v>
      </c>
      <c r="F158" s="16">
        <v>72</v>
      </c>
      <c r="G158" s="4">
        <f t="shared" si="7"/>
        <v>226</v>
      </c>
    </row>
    <row r="159" spans="1:7" ht="15.75" customHeight="1">
      <c r="A159" s="5" t="s">
        <v>49</v>
      </c>
      <c r="B159" s="5" t="s">
        <v>136</v>
      </c>
      <c r="C159" s="23">
        <v>72</v>
      </c>
      <c r="D159" s="23">
        <v>72</v>
      </c>
      <c r="E159" s="23">
        <f t="shared" si="6"/>
        <v>144</v>
      </c>
      <c r="F159" s="16">
        <v>69</v>
      </c>
      <c r="G159" s="4">
        <f t="shared" si="7"/>
        <v>213</v>
      </c>
    </row>
    <row r="160" spans="1:7" ht="15.75" customHeight="1">
      <c r="A160" s="5" t="s">
        <v>49</v>
      </c>
      <c r="B160" s="5" t="s">
        <v>137</v>
      </c>
      <c r="C160" s="23">
        <v>77</v>
      </c>
      <c r="D160" s="23">
        <v>75</v>
      </c>
      <c r="E160" s="23">
        <f t="shared" si="6"/>
        <v>152</v>
      </c>
      <c r="F160" s="16">
        <v>77</v>
      </c>
      <c r="G160" s="4">
        <f t="shared" si="7"/>
        <v>229</v>
      </c>
    </row>
    <row r="161" spans="1:7" ht="15.75" customHeight="1">
      <c r="A161" s="5" t="s">
        <v>49</v>
      </c>
      <c r="B161" s="5" t="s">
        <v>138</v>
      </c>
      <c r="C161" s="23">
        <v>77</v>
      </c>
      <c r="D161" s="23">
        <v>75</v>
      </c>
      <c r="E161" s="23">
        <f t="shared" si="6"/>
        <v>152</v>
      </c>
      <c r="F161" s="16">
        <v>75</v>
      </c>
      <c r="G161" s="4">
        <f t="shared" si="7"/>
        <v>227</v>
      </c>
    </row>
    <row r="162" spans="1:7" ht="15.75" customHeight="1">
      <c r="A162" s="5" t="s">
        <v>49</v>
      </c>
      <c r="B162" s="5" t="s">
        <v>139</v>
      </c>
      <c r="C162" s="23">
        <v>76</v>
      </c>
      <c r="D162" s="23">
        <v>77</v>
      </c>
      <c r="E162" s="23">
        <f t="shared" si="6"/>
        <v>153</v>
      </c>
      <c r="F162" s="16">
        <v>85</v>
      </c>
      <c r="G162" s="4">
        <f t="shared" si="7"/>
        <v>238</v>
      </c>
    </row>
    <row r="163" spans="1:7" ht="18">
      <c r="A163" s="17" t="s">
        <v>49</v>
      </c>
      <c r="B163" s="21"/>
      <c r="C163" s="19">
        <f>IF(COUNT(C158:C162)&gt;4,SUM(C158:C162)-MAX(C158:C162),IF(COUNT(C158:C162)=4,SUM(C158:C162),"NT"))</f>
        <v>299</v>
      </c>
      <c r="D163" s="19">
        <f>IF(COUNT(D158:D162)&gt;4,SUM(D158:D162)-MAX(D158:D162),IF(COUNT(D158:D162)=4,SUM(D158:D162),"NT"))</f>
        <v>299</v>
      </c>
      <c r="E163" s="19">
        <f t="shared" si="6"/>
        <v>598</v>
      </c>
      <c r="F163" s="1">
        <f>IF(COUNT(F158:F162)&gt;4,SUM(F158:F162)-MAX(F158:F162),IF(COUNT(F158:F162)=4,SUM(F158:F162),"NT"))</f>
        <v>293</v>
      </c>
      <c r="G163" s="1">
        <f t="shared" si="7"/>
        <v>891</v>
      </c>
    </row>
    <row r="164" spans="1:7" ht="15.75" customHeight="1">
      <c r="A164" s="5" t="s">
        <v>50</v>
      </c>
      <c r="B164" s="5" t="s">
        <v>149</v>
      </c>
      <c r="C164" s="23">
        <v>89</v>
      </c>
      <c r="D164" s="23">
        <v>90</v>
      </c>
      <c r="E164" s="23">
        <f t="shared" si="6"/>
        <v>179</v>
      </c>
      <c r="F164" s="16">
        <v>82</v>
      </c>
      <c r="G164" s="4">
        <f t="shared" si="7"/>
        <v>261</v>
      </c>
    </row>
    <row r="165" spans="1:7" ht="15.75" customHeight="1">
      <c r="A165" s="5" t="s">
        <v>50</v>
      </c>
      <c r="B165" s="5" t="s">
        <v>151</v>
      </c>
      <c r="C165" s="23">
        <v>75</v>
      </c>
      <c r="D165" s="23">
        <v>76</v>
      </c>
      <c r="E165" s="23">
        <f t="shared" si="6"/>
        <v>151</v>
      </c>
      <c r="F165" s="16">
        <v>73</v>
      </c>
      <c r="G165" s="4">
        <f t="shared" si="7"/>
        <v>224</v>
      </c>
    </row>
    <row r="166" spans="1:7" ht="15.75" customHeight="1">
      <c r="A166" s="5" t="s">
        <v>50</v>
      </c>
      <c r="B166" s="5" t="s">
        <v>150</v>
      </c>
      <c r="C166" s="23">
        <v>75</v>
      </c>
      <c r="D166" s="23">
        <v>81</v>
      </c>
      <c r="E166" s="23">
        <f t="shared" si="6"/>
        <v>156</v>
      </c>
      <c r="F166" s="16">
        <v>80</v>
      </c>
      <c r="G166" s="4">
        <f t="shared" si="7"/>
        <v>236</v>
      </c>
    </row>
    <row r="167" spans="1:7" ht="15.75" customHeight="1">
      <c r="A167" s="5" t="s">
        <v>50</v>
      </c>
      <c r="B167" s="5" t="s">
        <v>152</v>
      </c>
      <c r="C167" s="23">
        <v>78</v>
      </c>
      <c r="D167" s="23">
        <v>80</v>
      </c>
      <c r="E167" s="23">
        <f t="shared" si="6"/>
        <v>158</v>
      </c>
      <c r="F167" s="16">
        <v>78</v>
      </c>
      <c r="G167" s="4">
        <f t="shared" si="7"/>
        <v>236</v>
      </c>
    </row>
    <row r="168" spans="1:7" ht="15.75" customHeight="1">
      <c r="A168" s="5" t="s">
        <v>50</v>
      </c>
      <c r="B168" s="5" t="s">
        <v>153</v>
      </c>
      <c r="C168" s="23">
        <v>82</v>
      </c>
      <c r="D168" s="23">
        <v>80</v>
      </c>
      <c r="E168" s="23">
        <f t="shared" si="6"/>
        <v>162</v>
      </c>
      <c r="F168" s="16">
        <v>73</v>
      </c>
      <c r="G168" s="4">
        <f t="shared" si="7"/>
        <v>235</v>
      </c>
    </row>
    <row r="169" spans="1:7" ht="18">
      <c r="A169" s="17" t="s">
        <v>50</v>
      </c>
      <c r="B169" s="21"/>
      <c r="C169" s="19">
        <f>IF(COUNT(C164:C168)&gt;4,SUM(C164:C168)-MAX(C164:C168),IF(COUNT(C164:C168)=4,SUM(C164:C168),"NT"))</f>
        <v>310</v>
      </c>
      <c r="D169" s="19">
        <f>IF(COUNT(D164:D168)&gt;4,SUM(D164:D168)-MAX(D164:D168),IF(COUNT(D164:D168)=4,SUM(D164:D168),"NT"))</f>
        <v>317</v>
      </c>
      <c r="E169" s="19">
        <f t="shared" si="6"/>
        <v>627</v>
      </c>
      <c r="F169" s="1">
        <f>IF(COUNT(F164:F168)&gt;4,SUM(F164:F168)-MAX(F164:F168),IF(COUNT(F164:F168)=4,SUM(F164:F168),"NT"))</f>
        <v>304</v>
      </c>
      <c r="G169" s="1">
        <f t="shared" si="7"/>
        <v>931</v>
      </c>
    </row>
    <row r="170" spans="1:7" ht="15.75" customHeight="1">
      <c r="A170" s="5" t="s">
        <v>18</v>
      </c>
      <c r="B170" s="5" t="s">
        <v>243</v>
      </c>
      <c r="C170" s="23">
        <v>79</v>
      </c>
      <c r="D170" s="23">
        <v>81</v>
      </c>
      <c r="E170" s="23">
        <f t="shared" si="6"/>
        <v>160</v>
      </c>
      <c r="F170" s="16">
        <v>77</v>
      </c>
      <c r="G170" s="4">
        <f t="shared" si="7"/>
        <v>237</v>
      </c>
    </row>
    <row r="171" spans="1:7" ht="15.75" customHeight="1">
      <c r="A171" s="5" t="s">
        <v>18</v>
      </c>
      <c r="B171" s="5" t="s">
        <v>244</v>
      </c>
      <c r="C171" s="23">
        <v>81</v>
      </c>
      <c r="D171" s="23">
        <v>77</v>
      </c>
      <c r="E171" s="23">
        <f t="shared" si="6"/>
        <v>158</v>
      </c>
      <c r="F171" s="16">
        <v>70</v>
      </c>
      <c r="G171" s="4">
        <f t="shared" si="7"/>
        <v>228</v>
      </c>
    </row>
    <row r="172" spans="1:7" ht="15.75" customHeight="1">
      <c r="A172" s="5" t="s">
        <v>18</v>
      </c>
      <c r="B172" s="5" t="s">
        <v>245</v>
      </c>
      <c r="C172" s="23">
        <v>92</v>
      </c>
      <c r="D172" s="23">
        <v>96</v>
      </c>
      <c r="E172" s="23">
        <f t="shared" si="6"/>
        <v>188</v>
      </c>
      <c r="F172" s="16">
        <v>82</v>
      </c>
      <c r="G172" s="4">
        <f t="shared" si="7"/>
        <v>270</v>
      </c>
    </row>
    <row r="173" spans="1:7" ht="15.75" customHeight="1">
      <c r="A173" s="5" t="s">
        <v>18</v>
      </c>
      <c r="B173" s="5" t="s">
        <v>246</v>
      </c>
      <c r="C173" s="23">
        <v>92</v>
      </c>
      <c r="D173" s="23">
        <v>93</v>
      </c>
      <c r="E173" s="23">
        <f t="shared" si="6"/>
        <v>185</v>
      </c>
      <c r="F173" s="16">
        <v>87</v>
      </c>
      <c r="G173" s="4">
        <f t="shared" si="7"/>
        <v>272</v>
      </c>
    </row>
    <row r="174" spans="1:7" ht="15.75" customHeight="1">
      <c r="A174" s="5" t="s">
        <v>18</v>
      </c>
      <c r="B174" s="5" t="s">
        <v>247</v>
      </c>
      <c r="C174" s="23">
        <v>83</v>
      </c>
      <c r="D174" s="23">
        <v>91</v>
      </c>
      <c r="E174" s="23">
        <f t="shared" si="6"/>
        <v>174</v>
      </c>
      <c r="F174" s="16">
        <v>84</v>
      </c>
      <c r="G174" s="4">
        <f t="shared" si="7"/>
        <v>258</v>
      </c>
    </row>
    <row r="175" spans="1:7" ht="18">
      <c r="A175" s="17" t="s">
        <v>18</v>
      </c>
      <c r="B175" s="21"/>
      <c r="C175" s="19">
        <f>IF(COUNT(C170:C174)&gt;4,SUM(C170:C174)-MAX(C170:C174),IF(COUNT(C170:C174)=4,SUM(C170:C174),"NT"))</f>
        <v>335</v>
      </c>
      <c r="D175" s="19">
        <f>IF(COUNT(D170:D174)&gt;4,SUM(D170:D174)-MAX(D170:D174),IF(COUNT(D170:D174)=4,SUM(D170:D174),"NT"))</f>
        <v>342</v>
      </c>
      <c r="E175" s="19">
        <f t="shared" si="6"/>
        <v>677</v>
      </c>
      <c r="F175" s="1">
        <f>IF(COUNT(F170:F174)&gt;4,SUM(F170:F174)-MAX(F170:F174),IF(COUNT(F170:F174)=4,SUM(F170:F174),"NT"))</f>
        <v>313</v>
      </c>
      <c r="G175" s="1">
        <f t="shared" si="7"/>
        <v>990</v>
      </c>
    </row>
    <row r="176" spans="1:7" ht="15.75" customHeight="1">
      <c r="A176" s="5" t="s">
        <v>27</v>
      </c>
      <c r="B176" s="5" t="s">
        <v>179</v>
      </c>
      <c r="C176" s="23">
        <v>74</v>
      </c>
      <c r="D176" s="23">
        <v>79</v>
      </c>
      <c r="E176" s="23">
        <f t="shared" si="6"/>
        <v>153</v>
      </c>
      <c r="F176" s="16">
        <v>75</v>
      </c>
      <c r="G176" s="4">
        <f t="shared" si="7"/>
        <v>228</v>
      </c>
    </row>
    <row r="177" spans="1:7" ht="15.75" customHeight="1">
      <c r="A177" s="5" t="s">
        <v>27</v>
      </c>
      <c r="B177" s="5" t="s">
        <v>180</v>
      </c>
      <c r="C177" s="23">
        <v>75</v>
      </c>
      <c r="D177" s="23">
        <v>73</v>
      </c>
      <c r="E177" s="23">
        <f t="shared" si="6"/>
        <v>148</v>
      </c>
      <c r="F177" s="16">
        <v>74</v>
      </c>
      <c r="G177" s="4">
        <f t="shared" si="7"/>
        <v>222</v>
      </c>
    </row>
    <row r="178" spans="1:7" ht="15.75" customHeight="1">
      <c r="A178" s="5" t="s">
        <v>27</v>
      </c>
      <c r="B178" s="5" t="s">
        <v>181</v>
      </c>
      <c r="C178" s="23">
        <v>70</v>
      </c>
      <c r="D178" s="23">
        <v>70</v>
      </c>
      <c r="E178" s="23">
        <f t="shared" si="6"/>
        <v>140</v>
      </c>
      <c r="F178" s="16">
        <v>75</v>
      </c>
      <c r="G178" s="4">
        <f t="shared" si="7"/>
        <v>215</v>
      </c>
    </row>
    <row r="179" spans="1:7" ht="15.75" customHeight="1">
      <c r="A179" s="5" t="s">
        <v>27</v>
      </c>
      <c r="B179" s="5" t="s">
        <v>182</v>
      </c>
      <c r="C179" s="23">
        <v>80</v>
      </c>
      <c r="D179" s="23">
        <v>76</v>
      </c>
      <c r="E179" s="23">
        <f t="shared" si="6"/>
        <v>156</v>
      </c>
      <c r="F179" s="16">
        <v>79</v>
      </c>
      <c r="G179" s="4">
        <f t="shared" si="7"/>
        <v>235</v>
      </c>
    </row>
    <row r="180" spans="1:7" ht="15.75" customHeight="1">
      <c r="A180" s="5" t="s">
        <v>27</v>
      </c>
      <c r="B180" s="5" t="s">
        <v>183</v>
      </c>
      <c r="C180" s="23">
        <v>78</v>
      </c>
      <c r="D180" s="23">
        <v>76</v>
      </c>
      <c r="E180" s="23">
        <f t="shared" si="6"/>
        <v>154</v>
      </c>
      <c r="F180" s="16">
        <v>74</v>
      </c>
      <c r="G180" s="4">
        <f t="shared" si="7"/>
        <v>228</v>
      </c>
    </row>
    <row r="181" spans="1:7" ht="18">
      <c r="A181" s="17" t="s">
        <v>27</v>
      </c>
      <c r="B181" s="21"/>
      <c r="C181" s="19">
        <f>IF(COUNT(C176:C180)&gt;4,SUM(C176:C180)-MAX(C176:C180),IF(COUNT(C176:C180)=4,SUM(C176:C180),"NT"))</f>
        <v>297</v>
      </c>
      <c r="D181" s="19">
        <f>IF(COUNT(D176:D180)&gt;4,SUM(D176:D180)-MAX(D176:D180),IF(COUNT(D176:D180)=4,SUM(D176:D180),"NT"))</f>
        <v>295</v>
      </c>
      <c r="E181" s="19">
        <f t="shared" si="6"/>
        <v>592</v>
      </c>
      <c r="F181" s="1">
        <f>IF(COUNT(F176:F180)&gt;4,SUM(F176:F180)-MAX(F176:F180),IF(COUNT(F176:F180)=4,SUM(F176:F180),"NT"))</f>
        <v>298</v>
      </c>
      <c r="G181" s="1">
        <f t="shared" si="7"/>
        <v>890</v>
      </c>
    </row>
    <row r="182" spans="1:7" ht="15.75" customHeight="1">
      <c r="A182" s="5" t="s">
        <v>51</v>
      </c>
      <c r="B182" s="5" t="s">
        <v>264</v>
      </c>
      <c r="C182" s="23">
        <v>73</v>
      </c>
      <c r="D182" s="23">
        <v>75</v>
      </c>
      <c r="E182" s="23">
        <f t="shared" si="6"/>
        <v>148</v>
      </c>
      <c r="F182" s="16">
        <v>68</v>
      </c>
      <c r="G182" s="4">
        <f t="shared" si="7"/>
        <v>216</v>
      </c>
    </row>
    <row r="183" spans="1:7" ht="15.75" customHeight="1">
      <c r="A183" s="5" t="s">
        <v>51</v>
      </c>
      <c r="B183" s="5" t="s">
        <v>265</v>
      </c>
      <c r="C183" s="23">
        <v>96</v>
      </c>
      <c r="D183" s="23">
        <v>94</v>
      </c>
      <c r="E183" s="23">
        <f t="shared" si="6"/>
        <v>190</v>
      </c>
      <c r="F183" s="16">
        <v>103</v>
      </c>
      <c r="G183" s="4">
        <f t="shared" si="7"/>
        <v>293</v>
      </c>
    </row>
    <row r="184" spans="1:7" ht="15.75" customHeight="1">
      <c r="A184" s="5" t="s">
        <v>51</v>
      </c>
      <c r="B184" s="5" t="s">
        <v>266</v>
      </c>
      <c r="C184" s="23">
        <v>98</v>
      </c>
      <c r="D184" s="23">
        <v>88</v>
      </c>
      <c r="E184" s="23">
        <f t="shared" si="6"/>
        <v>186</v>
      </c>
      <c r="F184" s="16">
        <v>94</v>
      </c>
      <c r="G184" s="4">
        <f t="shared" si="7"/>
        <v>280</v>
      </c>
    </row>
    <row r="185" spans="1:7" ht="15.75" customHeight="1">
      <c r="A185" s="5" t="s">
        <v>51</v>
      </c>
      <c r="B185" s="5" t="s">
        <v>267</v>
      </c>
      <c r="C185" s="23">
        <v>90</v>
      </c>
      <c r="D185" s="23">
        <v>87</v>
      </c>
      <c r="E185" s="23">
        <f t="shared" si="6"/>
        <v>177</v>
      </c>
      <c r="F185" s="16">
        <v>89</v>
      </c>
      <c r="G185" s="4">
        <f t="shared" si="7"/>
        <v>266</v>
      </c>
    </row>
    <row r="186" spans="1:7" ht="15.75" customHeight="1">
      <c r="A186" s="5" t="s">
        <v>51</v>
      </c>
      <c r="B186" s="5" t="s">
        <v>322</v>
      </c>
      <c r="C186" s="23">
        <v>200</v>
      </c>
      <c r="D186" s="23">
        <v>200</v>
      </c>
      <c r="E186" s="23">
        <f t="shared" si="6"/>
        <v>400</v>
      </c>
      <c r="F186" s="16">
        <v>200</v>
      </c>
      <c r="G186" s="4">
        <f t="shared" si="7"/>
        <v>600</v>
      </c>
    </row>
    <row r="187" spans="1:7" ht="18">
      <c r="A187" s="17" t="s">
        <v>51</v>
      </c>
      <c r="B187" s="21"/>
      <c r="C187" s="19">
        <f>IF(COUNT(C182:C186)&gt;4,SUM(C182:C186)-MAX(C182:C186),IF(COUNT(C182:C186)=4,SUM(C182:C186),"NT"))</f>
        <v>357</v>
      </c>
      <c r="D187" s="19">
        <f>IF(COUNT(D182:D186)&gt;4,SUM(D182:D186)-MAX(D182:D186),IF(COUNT(D182:D186)=4,SUM(D182:D186),"NT"))</f>
        <v>344</v>
      </c>
      <c r="E187" s="19">
        <f t="shared" si="6"/>
        <v>701</v>
      </c>
      <c r="F187" s="1">
        <f>IF(COUNT(F182:F186)&gt;4,SUM(F182:F186)-MAX(F182:F186),IF(COUNT(F182:F186)=4,SUM(F182:F186),"NT"))</f>
        <v>354</v>
      </c>
      <c r="G187" s="1">
        <f t="shared" si="7"/>
        <v>1055</v>
      </c>
    </row>
    <row r="188" spans="1:7" ht="15.75" customHeight="1">
      <c r="A188" s="5" t="s">
        <v>52</v>
      </c>
      <c r="B188" s="5" t="s">
        <v>291</v>
      </c>
      <c r="C188" s="23">
        <v>73</v>
      </c>
      <c r="D188" s="23">
        <v>71</v>
      </c>
      <c r="E188" s="23">
        <f t="shared" si="6"/>
        <v>144</v>
      </c>
      <c r="F188" s="16">
        <v>77</v>
      </c>
      <c r="G188" s="4">
        <f t="shared" si="7"/>
        <v>221</v>
      </c>
    </row>
    <row r="189" spans="1:7" ht="15.75" customHeight="1">
      <c r="A189" s="5" t="s">
        <v>52</v>
      </c>
      <c r="B189" s="5" t="s">
        <v>292</v>
      </c>
      <c r="C189" s="23">
        <v>94</v>
      </c>
      <c r="D189" s="23">
        <v>77</v>
      </c>
      <c r="E189" s="23">
        <f t="shared" si="6"/>
        <v>171</v>
      </c>
      <c r="F189" s="16">
        <v>80</v>
      </c>
      <c r="G189" s="4">
        <f t="shared" si="7"/>
        <v>251</v>
      </c>
    </row>
    <row r="190" spans="1:7" ht="15.75" customHeight="1">
      <c r="A190" s="5" t="s">
        <v>52</v>
      </c>
      <c r="B190" s="5" t="s">
        <v>293</v>
      </c>
      <c r="C190" s="23">
        <v>95</v>
      </c>
      <c r="D190" s="23">
        <v>91</v>
      </c>
      <c r="E190" s="23">
        <f t="shared" si="6"/>
        <v>186</v>
      </c>
      <c r="F190" s="16">
        <v>84</v>
      </c>
      <c r="G190" s="4">
        <f t="shared" si="7"/>
        <v>270</v>
      </c>
    </row>
    <row r="191" spans="1:7" ht="15.75" customHeight="1">
      <c r="A191" s="5" t="s">
        <v>52</v>
      </c>
      <c r="B191" s="5" t="s">
        <v>294</v>
      </c>
      <c r="C191" s="23">
        <v>104</v>
      </c>
      <c r="D191" s="23">
        <v>73</v>
      </c>
      <c r="E191" s="23">
        <f t="shared" si="6"/>
        <v>177</v>
      </c>
      <c r="F191" s="16">
        <v>86</v>
      </c>
      <c r="G191" s="4">
        <f t="shared" si="7"/>
        <v>263</v>
      </c>
    </row>
    <row r="192" spans="1:7" ht="15.75" customHeight="1">
      <c r="A192" s="5" t="s">
        <v>52</v>
      </c>
      <c r="B192" s="5" t="s">
        <v>295</v>
      </c>
      <c r="C192" s="23">
        <v>106</v>
      </c>
      <c r="D192" s="23">
        <v>84</v>
      </c>
      <c r="E192" s="23">
        <f t="shared" si="6"/>
        <v>190</v>
      </c>
      <c r="F192" s="16">
        <v>99</v>
      </c>
      <c r="G192" s="4">
        <f t="shared" si="7"/>
        <v>289</v>
      </c>
    </row>
    <row r="193" spans="1:7" ht="18">
      <c r="A193" s="17" t="s">
        <v>52</v>
      </c>
      <c r="B193" s="21"/>
      <c r="C193" s="19">
        <f>IF(COUNT(C188:C192)&gt;4,SUM(C188:C192)-MAX(C188:C192),IF(COUNT(C188:C192)=4,SUM(C188:C192),"NT"))</f>
        <v>366</v>
      </c>
      <c r="D193" s="19">
        <f>IF(COUNT(D188:D192)&gt;4,SUM(D188:D192)-MAX(D188:D192),IF(COUNT(D188:D192)=4,SUM(D188:D192),"NT"))</f>
        <v>305</v>
      </c>
      <c r="E193" s="19">
        <f t="shared" si="6"/>
        <v>671</v>
      </c>
      <c r="F193" s="1">
        <f>IF(COUNT(F188:F192)&gt;4,SUM(F188:F192)-MAX(F188:F192),IF(COUNT(F188:F192)=4,SUM(F188:F192),"NT"))</f>
        <v>327</v>
      </c>
      <c r="G193" s="1">
        <f t="shared" si="7"/>
        <v>998</v>
      </c>
    </row>
    <row r="194" spans="1:7" ht="15.75" customHeight="1">
      <c r="A194" s="5" t="s">
        <v>227</v>
      </c>
      <c r="B194" s="5" t="s">
        <v>228</v>
      </c>
      <c r="C194" s="23">
        <v>72</v>
      </c>
      <c r="D194" s="23">
        <v>70</v>
      </c>
      <c r="E194" s="23">
        <f aca="true" t="shared" si="8" ref="E194:E269">SUM(C194:D194)</f>
        <v>142</v>
      </c>
      <c r="F194" s="16">
        <v>67</v>
      </c>
      <c r="G194" s="4">
        <f aca="true" t="shared" si="9" ref="G194:G269">SUM(E194:F194)</f>
        <v>209</v>
      </c>
    </row>
    <row r="195" spans="1:7" ht="15.75" customHeight="1">
      <c r="A195" s="5" t="s">
        <v>227</v>
      </c>
      <c r="B195" s="5" t="s">
        <v>229</v>
      </c>
      <c r="C195" s="23">
        <v>74</v>
      </c>
      <c r="D195" s="23">
        <v>73</v>
      </c>
      <c r="E195" s="23">
        <f t="shared" si="8"/>
        <v>147</v>
      </c>
      <c r="F195" s="16">
        <v>72</v>
      </c>
      <c r="G195" s="4">
        <f t="shared" si="9"/>
        <v>219</v>
      </c>
    </row>
    <row r="196" spans="1:7" ht="15.75" customHeight="1">
      <c r="A196" s="5" t="s">
        <v>227</v>
      </c>
      <c r="B196" s="5" t="s">
        <v>230</v>
      </c>
      <c r="C196" s="23">
        <v>75</v>
      </c>
      <c r="D196" s="23">
        <v>74</v>
      </c>
      <c r="E196" s="23">
        <f t="shared" si="8"/>
        <v>149</v>
      </c>
      <c r="F196" s="16">
        <v>73</v>
      </c>
      <c r="G196" s="4">
        <f t="shared" si="9"/>
        <v>222</v>
      </c>
    </row>
    <row r="197" spans="1:7" ht="15.75" customHeight="1">
      <c r="A197" s="5" t="s">
        <v>227</v>
      </c>
      <c r="B197" s="5" t="s">
        <v>231</v>
      </c>
      <c r="C197" s="23">
        <v>76</v>
      </c>
      <c r="D197" s="23">
        <v>76</v>
      </c>
      <c r="E197" s="23">
        <f t="shared" si="8"/>
        <v>152</v>
      </c>
      <c r="F197" s="16">
        <v>75</v>
      </c>
      <c r="G197" s="4">
        <f t="shared" si="9"/>
        <v>227</v>
      </c>
    </row>
    <row r="198" spans="1:7" ht="15.75" customHeight="1">
      <c r="A198" s="5" t="s">
        <v>227</v>
      </c>
      <c r="B198" s="5" t="s">
        <v>232</v>
      </c>
      <c r="C198" s="23">
        <v>83</v>
      </c>
      <c r="D198" s="23">
        <v>77</v>
      </c>
      <c r="E198" s="23">
        <f t="shared" si="8"/>
        <v>160</v>
      </c>
      <c r="F198" s="16">
        <v>77</v>
      </c>
      <c r="G198" s="4">
        <f t="shared" si="9"/>
        <v>237</v>
      </c>
    </row>
    <row r="199" spans="1:7" ht="18">
      <c r="A199" s="17" t="s">
        <v>53</v>
      </c>
      <c r="B199" s="21"/>
      <c r="C199" s="19">
        <f>IF(COUNT(C194:C198)&gt;4,SUM(C194:C198)-MAX(C194:C198),IF(COUNT(C194:C198)=4,SUM(C194:C198),"NT"))</f>
        <v>297</v>
      </c>
      <c r="D199" s="19">
        <f>IF(COUNT(D194:D198)&gt;4,SUM(D194:D198)-MAX(D194:D198),IF(COUNT(D194:D198)=4,SUM(D194:D198),"NT"))</f>
        <v>293</v>
      </c>
      <c r="E199" s="19">
        <f t="shared" si="8"/>
        <v>590</v>
      </c>
      <c r="F199" s="1">
        <f>IF(COUNT(F194:F198)&gt;4,SUM(F194:F198)-MAX(F194:F198),IF(COUNT(F194:F198)=4,SUM(F194:F198),"NT"))</f>
        <v>287</v>
      </c>
      <c r="G199" s="1">
        <f t="shared" si="9"/>
        <v>877</v>
      </c>
    </row>
    <row r="200" spans="1:7" ht="15.75" customHeight="1">
      <c r="A200" s="5" t="s">
        <v>37</v>
      </c>
      <c r="B200" s="5" t="s">
        <v>314</v>
      </c>
      <c r="C200" s="23">
        <v>90</v>
      </c>
      <c r="D200" s="23">
        <v>81</v>
      </c>
      <c r="E200" s="23">
        <f t="shared" si="8"/>
        <v>171</v>
      </c>
      <c r="F200" s="16">
        <v>86</v>
      </c>
      <c r="G200" s="4">
        <f t="shared" si="9"/>
        <v>257</v>
      </c>
    </row>
    <row r="201" spans="1:7" ht="15.75" customHeight="1">
      <c r="A201" s="5" t="s">
        <v>37</v>
      </c>
      <c r="B201" s="5" t="s">
        <v>145</v>
      </c>
      <c r="C201" s="23">
        <v>85</v>
      </c>
      <c r="D201" s="23">
        <v>78</v>
      </c>
      <c r="E201" s="23">
        <f t="shared" si="8"/>
        <v>163</v>
      </c>
      <c r="F201" s="16">
        <v>81</v>
      </c>
      <c r="G201" s="4">
        <f t="shared" si="9"/>
        <v>244</v>
      </c>
    </row>
    <row r="202" spans="1:7" ht="15.75" customHeight="1">
      <c r="A202" s="5" t="s">
        <v>37</v>
      </c>
      <c r="B202" s="5" t="s">
        <v>146</v>
      </c>
      <c r="C202" s="23">
        <v>73</v>
      </c>
      <c r="D202" s="23">
        <v>82</v>
      </c>
      <c r="E202" s="23">
        <f t="shared" si="8"/>
        <v>155</v>
      </c>
      <c r="F202" s="16">
        <v>86</v>
      </c>
      <c r="G202" s="4">
        <f t="shared" si="9"/>
        <v>241</v>
      </c>
    </row>
    <row r="203" spans="1:7" ht="15.75" customHeight="1">
      <c r="A203" s="5" t="s">
        <v>37</v>
      </c>
      <c r="B203" s="5" t="s">
        <v>147</v>
      </c>
      <c r="C203" s="23">
        <v>75</v>
      </c>
      <c r="D203" s="23">
        <v>77</v>
      </c>
      <c r="E203" s="23">
        <f t="shared" si="8"/>
        <v>152</v>
      </c>
      <c r="F203" s="16">
        <v>71</v>
      </c>
      <c r="G203" s="4">
        <f t="shared" si="9"/>
        <v>223</v>
      </c>
    </row>
    <row r="204" spans="1:7" ht="15.75" customHeight="1">
      <c r="A204" s="5" t="s">
        <v>37</v>
      </c>
      <c r="B204" s="5" t="s">
        <v>148</v>
      </c>
      <c r="C204" s="23">
        <v>75</v>
      </c>
      <c r="D204" s="23">
        <v>77</v>
      </c>
      <c r="E204" s="23">
        <f t="shared" si="8"/>
        <v>152</v>
      </c>
      <c r="F204" s="16">
        <v>80</v>
      </c>
      <c r="G204" s="4">
        <f t="shared" si="9"/>
        <v>232</v>
      </c>
    </row>
    <row r="205" spans="1:7" ht="18">
      <c r="A205" s="17" t="s">
        <v>37</v>
      </c>
      <c r="B205" s="21"/>
      <c r="C205" s="19">
        <f>IF(COUNT(C200:C204)&gt;4,SUM(C200:C204)-MAX(C200:C204),IF(COUNT(C200:C204)=4,SUM(C200:C204),"NT"))</f>
        <v>308</v>
      </c>
      <c r="D205" s="19">
        <f>IF(COUNT(D200:D204)&gt;4,SUM(D200:D204)-MAX(D200:D204),IF(COUNT(D200:D204)=4,SUM(D200:D204),"NT"))</f>
        <v>313</v>
      </c>
      <c r="E205" s="19">
        <f t="shared" si="8"/>
        <v>621</v>
      </c>
      <c r="F205" s="1">
        <f>IF(COUNT(F200:F204)&gt;4,SUM(F200:F204)-MAX(F200:F204),IF(COUNT(F200:F204)=4,SUM(F200:F204),"NT"))</f>
        <v>318</v>
      </c>
      <c r="G205" s="1">
        <f t="shared" si="9"/>
        <v>939</v>
      </c>
    </row>
    <row r="206" spans="1:7" ht="15.75" customHeight="1">
      <c r="A206" s="5" t="s">
        <v>54</v>
      </c>
      <c r="B206" s="5" t="s">
        <v>259</v>
      </c>
      <c r="C206" s="20">
        <v>70</v>
      </c>
      <c r="D206" s="20">
        <v>71</v>
      </c>
      <c r="E206" s="23">
        <f t="shared" si="8"/>
        <v>141</v>
      </c>
      <c r="F206" s="16">
        <v>73</v>
      </c>
      <c r="G206" s="4">
        <f t="shared" si="9"/>
        <v>214</v>
      </c>
    </row>
    <row r="207" spans="1:7" ht="15.75" customHeight="1">
      <c r="A207" s="5" t="s">
        <v>54</v>
      </c>
      <c r="B207" s="5" t="s">
        <v>260</v>
      </c>
      <c r="C207" s="20">
        <v>77</v>
      </c>
      <c r="D207" s="20">
        <v>65</v>
      </c>
      <c r="E207" s="23">
        <f t="shared" si="8"/>
        <v>142</v>
      </c>
      <c r="F207" s="16">
        <v>72</v>
      </c>
      <c r="G207" s="4">
        <f t="shared" si="9"/>
        <v>214</v>
      </c>
    </row>
    <row r="208" spans="1:7" ht="15.75" customHeight="1">
      <c r="A208" s="5" t="s">
        <v>54</v>
      </c>
      <c r="B208" s="5" t="s">
        <v>261</v>
      </c>
      <c r="C208" s="20">
        <v>74</v>
      </c>
      <c r="D208" s="20">
        <v>73</v>
      </c>
      <c r="E208" s="23">
        <f t="shared" si="8"/>
        <v>147</v>
      </c>
      <c r="F208" s="16">
        <v>72</v>
      </c>
      <c r="G208" s="4">
        <f t="shared" si="9"/>
        <v>219</v>
      </c>
    </row>
    <row r="209" spans="1:7" ht="15.75" customHeight="1">
      <c r="A209" s="5" t="s">
        <v>54</v>
      </c>
      <c r="B209" s="5" t="s">
        <v>262</v>
      </c>
      <c r="C209" s="20">
        <v>82</v>
      </c>
      <c r="D209" s="20">
        <v>81</v>
      </c>
      <c r="E209" s="23">
        <f t="shared" si="8"/>
        <v>163</v>
      </c>
      <c r="F209" s="16">
        <v>78</v>
      </c>
      <c r="G209" s="4">
        <f t="shared" si="9"/>
        <v>241</v>
      </c>
    </row>
    <row r="210" spans="1:7" ht="15.75" customHeight="1">
      <c r="A210" s="5" t="s">
        <v>54</v>
      </c>
      <c r="B210" s="5" t="s">
        <v>263</v>
      </c>
      <c r="C210" s="20">
        <v>75</v>
      </c>
      <c r="D210" s="20">
        <v>77</v>
      </c>
      <c r="E210" s="23">
        <f t="shared" si="8"/>
        <v>152</v>
      </c>
      <c r="F210" s="16">
        <v>80</v>
      </c>
      <c r="G210" s="4">
        <f t="shared" si="9"/>
        <v>232</v>
      </c>
    </row>
    <row r="211" spans="1:7" ht="18">
      <c r="A211" s="17" t="s">
        <v>54</v>
      </c>
      <c r="B211" s="21"/>
      <c r="C211" s="19">
        <f>IF(COUNT(C206:C210)&gt;4,SUM(C206:C210)-MAX(C206:C210),IF(COUNT(C206:C210)=4,SUM(C206:C210),"NT"))</f>
        <v>296</v>
      </c>
      <c r="D211" s="19">
        <f>IF(COUNT(D206:D210)&gt;4,SUM(D206:D210)-MAX(D206:D210),IF(COUNT(D206:D210)=4,SUM(D206:D210),"NT"))</f>
        <v>286</v>
      </c>
      <c r="E211" s="19">
        <f t="shared" si="8"/>
        <v>582</v>
      </c>
      <c r="F211" s="1">
        <f>IF(COUNT(F206:F210)&gt;4,SUM(F206:F210)-MAX(F206:F210),IF(COUNT(F206:F210)=4,SUM(F206:F210),"NT"))</f>
        <v>295</v>
      </c>
      <c r="G211" s="1">
        <f t="shared" si="9"/>
        <v>877</v>
      </c>
    </row>
    <row r="212" spans="1:7" ht="15.75" customHeight="1">
      <c r="A212" s="24" t="s">
        <v>38</v>
      </c>
      <c r="B212" s="5" t="s">
        <v>213</v>
      </c>
      <c r="C212" s="20">
        <v>72</v>
      </c>
      <c r="D212" s="20">
        <v>81</v>
      </c>
      <c r="E212" s="23">
        <f aca="true" t="shared" si="10" ref="E212:E217">SUM(C212:D212)</f>
        <v>153</v>
      </c>
      <c r="F212" s="16">
        <v>73</v>
      </c>
      <c r="G212" s="4">
        <f aca="true" t="shared" si="11" ref="G212:G217">SUM(E212:F212)</f>
        <v>226</v>
      </c>
    </row>
    <row r="213" spans="1:7" ht="15.75" customHeight="1">
      <c r="A213" s="24" t="s">
        <v>38</v>
      </c>
      <c r="B213" s="5" t="s">
        <v>214</v>
      </c>
      <c r="C213" s="20">
        <v>77</v>
      </c>
      <c r="D213" s="20">
        <v>77</v>
      </c>
      <c r="E213" s="23">
        <f t="shared" si="10"/>
        <v>154</v>
      </c>
      <c r="F213" s="16">
        <v>80</v>
      </c>
      <c r="G213" s="4">
        <f t="shared" si="11"/>
        <v>234</v>
      </c>
    </row>
    <row r="214" spans="1:7" ht="15.75" customHeight="1">
      <c r="A214" s="24" t="s">
        <v>38</v>
      </c>
      <c r="B214" s="5" t="s">
        <v>215</v>
      </c>
      <c r="C214" s="20">
        <v>74</v>
      </c>
      <c r="D214" s="20">
        <v>70</v>
      </c>
      <c r="E214" s="23">
        <f t="shared" si="10"/>
        <v>144</v>
      </c>
      <c r="F214" s="16">
        <v>78</v>
      </c>
      <c r="G214" s="4">
        <f t="shared" si="11"/>
        <v>222</v>
      </c>
    </row>
    <row r="215" spans="1:7" ht="15.75" customHeight="1">
      <c r="A215" s="24" t="s">
        <v>38</v>
      </c>
      <c r="B215" s="5" t="s">
        <v>216</v>
      </c>
      <c r="C215" s="20">
        <v>85</v>
      </c>
      <c r="D215" s="20">
        <v>77</v>
      </c>
      <c r="E215" s="23">
        <f t="shared" si="10"/>
        <v>162</v>
      </c>
      <c r="F215" s="16">
        <v>99</v>
      </c>
      <c r="G215" s="4">
        <f t="shared" si="11"/>
        <v>261</v>
      </c>
    </row>
    <row r="216" spans="1:7" ht="15.75" customHeight="1">
      <c r="A216" s="24" t="s">
        <v>38</v>
      </c>
      <c r="B216" s="5" t="s">
        <v>217</v>
      </c>
      <c r="C216" s="20">
        <v>90</v>
      </c>
      <c r="D216" s="20">
        <v>81</v>
      </c>
      <c r="E216" s="23">
        <f t="shared" si="10"/>
        <v>171</v>
      </c>
      <c r="F216" s="16">
        <v>85</v>
      </c>
      <c r="G216" s="4">
        <f t="shared" si="11"/>
        <v>256</v>
      </c>
    </row>
    <row r="217" spans="1:7" ht="18">
      <c r="A217" s="17" t="s">
        <v>38</v>
      </c>
      <c r="B217" s="21"/>
      <c r="C217" s="19">
        <f>IF(COUNT(C212:C216)&gt;4,SUM(C212:C216)-MAX(C212:C216),IF(COUNT(C212:C216)=4,SUM(C212:C216),"NT"))</f>
        <v>308</v>
      </c>
      <c r="D217" s="19">
        <f>IF(COUNT(D212:D216)&gt;4,SUM(D212:D216)-MAX(D212:D216),IF(COUNT(D212:D216)=4,SUM(D212:D216),"NT"))</f>
        <v>305</v>
      </c>
      <c r="E217" s="19">
        <f t="shared" si="10"/>
        <v>613</v>
      </c>
      <c r="F217" s="1">
        <f>IF(COUNT(F212:F216)&gt;4,SUM(F212:F216)-MAX(F212:F216),IF(COUNT(F212:F216)=4,SUM(F212:F216),"NT"))</f>
        <v>316</v>
      </c>
      <c r="G217" s="1">
        <f t="shared" si="11"/>
        <v>929</v>
      </c>
    </row>
    <row r="218" spans="1:7" ht="15.75" customHeight="1">
      <c r="A218" s="5" t="s">
        <v>28</v>
      </c>
      <c r="B218" s="5" t="s">
        <v>315</v>
      </c>
      <c r="C218" s="20">
        <v>70</v>
      </c>
      <c r="D218" s="23">
        <v>74</v>
      </c>
      <c r="E218" s="23">
        <f t="shared" si="8"/>
        <v>144</v>
      </c>
      <c r="F218" s="16">
        <v>74</v>
      </c>
      <c r="G218" s="4">
        <f t="shared" si="9"/>
        <v>218</v>
      </c>
    </row>
    <row r="219" spans="1:7" ht="15.75" customHeight="1">
      <c r="A219" s="5" t="s">
        <v>28</v>
      </c>
      <c r="B219" s="5" t="s">
        <v>316</v>
      </c>
      <c r="C219" s="20">
        <v>71</v>
      </c>
      <c r="D219" s="23">
        <v>77</v>
      </c>
      <c r="E219" s="23">
        <f t="shared" si="8"/>
        <v>148</v>
      </c>
      <c r="F219" s="16">
        <v>67</v>
      </c>
      <c r="G219" s="4">
        <f t="shared" si="9"/>
        <v>215</v>
      </c>
    </row>
    <row r="220" spans="1:7" ht="15.75" customHeight="1">
      <c r="A220" s="5" t="s">
        <v>28</v>
      </c>
      <c r="B220" s="5" t="s">
        <v>317</v>
      </c>
      <c r="C220" s="20">
        <v>76</v>
      </c>
      <c r="D220" s="23">
        <v>80</v>
      </c>
      <c r="E220" s="23">
        <f t="shared" si="8"/>
        <v>156</v>
      </c>
      <c r="F220" s="16">
        <v>81</v>
      </c>
      <c r="G220" s="4">
        <f t="shared" si="9"/>
        <v>237</v>
      </c>
    </row>
    <row r="221" spans="1:7" ht="15.75" customHeight="1">
      <c r="A221" s="5" t="s">
        <v>28</v>
      </c>
      <c r="B221" s="5" t="s">
        <v>318</v>
      </c>
      <c r="C221" s="20">
        <v>79</v>
      </c>
      <c r="D221" s="23">
        <v>81</v>
      </c>
      <c r="E221" s="23">
        <f t="shared" si="8"/>
        <v>160</v>
      </c>
      <c r="F221" s="16">
        <v>76</v>
      </c>
      <c r="G221" s="4">
        <f t="shared" si="9"/>
        <v>236</v>
      </c>
    </row>
    <row r="222" spans="1:7" ht="15.75" customHeight="1">
      <c r="A222" s="5" t="s">
        <v>28</v>
      </c>
      <c r="B222" s="5" t="s">
        <v>319</v>
      </c>
      <c r="C222" s="20">
        <v>75</v>
      </c>
      <c r="D222" s="23">
        <v>78</v>
      </c>
      <c r="E222" s="23">
        <f t="shared" si="8"/>
        <v>153</v>
      </c>
      <c r="F222" s="16">
        <v>74</v>
      </c>
      <c r="G222" s="4">
        <f t="shared" si="9"/>
        <v>227</v>
      </c>
    </row>
    <row r="223" spans="1:7" ht="18">
      <c r="A223" s="17" t="s">
        <v>28</v>
      </c>
      <c r="B223" s="21"/>
      <c r="C223" s="19">
        <f>IF(COUNT(C218:C222)&gt;4,SUM(C218:C222)-MAX(C218:C222),IF(COUNT(C218:C222)=4,SUM(C218:C222),"NT"))</f>
        <v>292</v>
      </c>
      <c r="D223" s="19">
        <f>IF(COUNT(D218:D222)&gt;4,SUM(D218:D222)-MAX(D218:D222),IF(COUNT(D218:D222)=4,SUM(D218:D222),"NT"))</f>
        <v>309</v>
      </c>
      <c r="E223" s="19">
        <f t="shared" si="8"/>
        <v>601</v>
      </c>
      <c r="F223" s="1">
        <f>IF(COUNT(F218:F222)&gt;4,SUM(F218:F222)-MAX(F218:F222),IF(COUNT(F218:F222)=4,SUM(F218:F222),"NT"))</f>
        <v>291</v>
      </c>
      <c r="G223" s="1">
        <f t="shared" si="9"/>
        <v>892</v>
      </c>
    </row>
    <row r="224" spans="1:7" ht="15.75" customHeight="1">
      <c r="A224" s="5" t="s">
        <v>55</v>
      </c>
      <c r="B224" s="5" t="s">
        <v>86</v>
      </c>
      <c r="C224" s="20">
        <v>75</v>
      </c>
      <c r="D224" s="23">
        <v>77</v>
      </c>
      <c r="E224" s="23">
        <f t="shared" si="8"/>
        <v>152</v>
      </c>
      <c r="F224" s="16">
        <v>73</v>
      </c>
      <c r="G224" s="4">
        <f t="shared" si="9"/>
        <v>225</v>
      </c>
    </row>
    <row r="225" spans="1:7" ht="15.75" customHeight="1">
      <c r="A225" s="5" t="s">
        <v>55</v>
      </c>
      <c r="B225" s="5" t="s">
        <v>87</v>
      </c>
      <c r="C225" s="20">
        <v>79</v>
      </c>
      <c r="D225" s="23">
        <v>78</v>
      </c>
      <c r="E225" s="23">
        <f t="shared" si="8"/>
        <v>157</v>
      </c>
      <c r="F225" s="16">
        <v>77</v>
      </c>
      <c r="G225" s="4">
        <f t="shared" si="9"/>
        <v>234</v>
      </c>
    </row>
    <row r="226" spans="1:7" ht="15.75" customHeight="1">
      <c r="A226" s="5" t="s">
        <v>55</v>
      </c>
      <c r="B226" s="5" t="s">
        <v>88</v>
      </c>
      <c r="C226" s="20">
        <v>84</v>
      </c>
      <c r="D226" s="23">
        <v>79</v>
      </c>
      <c r="E226" s="23">
        <f t="shared" si="8"/>
        <v>163</v>
      </c>
      <c r="F226" s="16">
        <v>92</v>
      </c>
      <c r="G226" s="4">
        <f t="shared" si="9"/>
        <v>255</v>
      </c>
    </row>
    <row r="227" spans="1:7" ht="15.75" customHeight="1">
      <c r="A227" s="5" t="s">
        <v>55</v>
      </c>
      <c r="B227" s="5" t="s">
        <v>89</v>
      </c>
      <c r="C227" s="20">
        <v>84</v>
      </c>
      <c r="D227" s="23">
        <v>85</v>
      </c>
      <c r="E227" s="23">
        <f t="shared" si="8"/>
        <v>169</v>
      </c>
      <c r="F227" s="16">
        <v>77</v>
      </c>
      <c r="G227" s="4">
        <f t="shared" si="9"/>
        <v>246</v>
      </c>
    </row>
    <row r="228" spans="1:7" ht="15.75" customHeight="1">
      <c r="A228" s="5" t="s">
        <v>55</v>
      </c>
      <c r="B228" s="5" t="s">
        <v>90</v>
      </c>
      <c r="C228" s="20">
        <v>81</v>
      </c>
      <c r="D228" s="27">
        <v>85</v>
      </c>
      <c r="E228" s="23">
        <f t="shared" si="8"/>
        <v>166</v>
      </c>
      <c r="F228" s="16">
        <v>82</v>
      </c>
      <c r="G228" s="4">
        <f t="shared" si="9"/>
        <v>248</v>
      </c>
    </row>
    <row r="229" spans="1:7" ht="18">
      <c r="A229" s="17" t="s">
        <v>55</v>
      </c>
      <c r="B229" s="21"/>
      <c r="C229" s="19">
        <f>IF(COUNT(C224:C228)&gt;4,SUM(C224:C228)-MAX(C224:C228),IF(COUNT(C224:C228)=4,SUM(C224:C228),"NT"))</f>
        <v>319</v>
      </c>
      <c r="D229" s="19">
        <f>IF(COUNT(D224:D228)&gt;4,SUM(D224:D228)-MAX(D224:D228),IF(COUNT(D224:D228)=4,SUM(D224:D228),"NT"))</f>
        <v>319</v>
      </c>
      <c r="E229" s="19">
        <f t="shared" si="8"/>
        <v>638</v>
      </c>
      <c r="F229" s="1">
        <f>IF(COUNT(F224:F228)&gt;4,SUM(F224:F228)-MAX(F224:F228),IF(COUNT(F224:F228)=4,SUM(F224:F228),"NT"))</f>
        <v>309</v>
      </c>
      <c r="G229" s="1">
        <f t="shared" si="9"/>
        <v>947</v>
      </c>
    </row>
    <row r="230" spans="1:7" ht="15.75" customHeight="1">
      <c r="A230" s="5" t="s">
        <v>17</v>
      </c>
      <c r="B230" s="5" t="s">
        <v>101</v>
      </c>
      <c r="C230" s="22">
        <v>69</v>
      </c>
      <c r="D230" s="22">
        <v>74</v>
      </c>
      <c r="E230" s="23">
        <f t="shared" si="8"/>
        <v>143</v>
      </c>
      <c r="F230" s="16">
        <v>74</v>
      </c>
      <c r="G230" s="4">
        <f t="shared" si="9"/>
        <v>217</v>
      </c>
    </row>
    <row r="231" spans="1:7" ht="15.75" customHeight="1">
      <c r="A231" s="5" t="s">
        <v>17</v>
      </c>
      <c r="B231" s="5" t="s">
        <v>102</v>
      </c>
      <c r="C231" s="22">
        <v>82</v>
      </c>
      <c r="D231" s="22">
        <v>71</v>
      </c>
      <c r="E231" s="23">
        <f t="shared" si="8"/>
        <v>153</v>
      </c>
      <c r="F231" s="16">
        <v>80</v>
      </c>
      <c r="G231" s="4">
        <f t="shared" si="9"/>
        <v>233</v>
      </c>
    </row>
    <row r="232" spans="1:7" ht="15.75" customHeight="1">
      <c r="A232" s="5" t="s">
        <v>17</v>
      </c>
      <c r="B232" s="5" t="s">
        <v>103</v>
      </c>
      <c r="C232" s="22">
        <v>80</v>
      </c>
      <c r="D232" s="22">
        <v>77</v>
      </c>
      <c r="E232" s="23">
        <f t="shared" si="8"/>
        <v>157</v>
      </c>
      <c r="F232" s="16">
        <v>77</v>
      </c>
      <c r="G232" s="4">
        <f t="shared" si="9"/>
        <v>234</v>
      </c>
    </row>
    <row r="233" spans="1:7" ht="15.75" customHeight="1">
      <c r="A233" s="5" t="s">
        <v>17</v>
      </c>
      <c r="B233" s="5" t="s">
        <v>104</v>
      </c>
      <c r="C233" s="22">
        <v>79</v>
      </c>
      <c r="D233" s="22">
        <v>75</v>
      </c>
      <c r="E233" s="23">
        <f t="shared" si="8"/>
        <v>154</v>
      </c>
      <c r="F233" s="16">
        <v>78</v>
      </c>
      <c r="G233" s="4">
        <f t="shared" si="9"/>
        <v>232</v>
      </c>
    </row>
    <row r="234" spans="1:7" ht="15.75" customHeight="1">
      <c r="A234" s="5" t="s">
        <v>17</v>
      </c>
      <c r="B234" s="5" t="s">
        <v>105</v>
      </c>
      <c r="C234" s="22">
        <v>73</v>
      </c>
      <c r="D234" s="22">
        <v>200</v>
      </c>
      <c r="E234" s="23">
        <f t="shared" si="8"/>
        <v>273</v>
      </c>
      <c r="F234" s="16">
        <v>200</v>
      </c>
      <c r="G234" s="4">
        <f t="shared" si="9"/>
        <v>473</v>
      </c>
    </row>
    <row r="235" spans="1:7" ht="18">
      <c r="A235" s="17" t="s">
        <v>17</v>
      </c>
      <c r="B235" s="21"/>
      <c r="C235" s="19">
        <f>IF(COUNT(C230:C234)&gt;4,SUM(C230:C234)-MAX(C230:C234),IF(COUNT(C230:C234)=4,SUM(C230:C234),"NT"))</f>
        <v>301</v>
      </c>
      <c r="D235" s="19">
        <f>IF(COUNT(D230:D234)&gt;4,SUM(D230:D234)-MAX(D230:D234),IF(COUNT(D230:D234)=4,SUM(D230:D234),"NT"))</f>
        <v>297</v>
      </c>
      <c r="E235" s="19">
        <f t="shared" si="8"/>
        <v>598</v>
      </c>
      <c r="F235" s="1">
        <f>IF(COUNT(F230:F234)&gt;4,SUM(F230:F234)-MAX(F230:F234),IF(COUNT(F230:F234)=4,SUM(F230:F234),"NT"))</f>
        <v>309</v>
      </c>
      <c r="G235" s="1">
        <f t="shared" si="9"/>
        <v>907</v>
      </c>
    </row>
    <row r="236" spans="1:7" ht="15.75" customHeight="1">
      <c r="A236" s="5" t="s">
        <v>20</v>
      </c>
      <c r="B236" s="5" t="s">
        <v>72</v>
      </c>
      <c r="C236" s="23">
        <v>75</v>
      </c>
      <c r="D236" s="23">
        <v>76</v>
      </c>
      <c r="E236" s="23">
        <f aca="true" t="shared" si="12" ref="E236:E241">SUM(C236:D236)</f>
        <v>151</v>
      </c>
      <c r="F236" s="16">
        <v>74</v>
      </c>
      <c r="G236" s="4">
        <f aca="true" t="shared" si="13" ref="G236:G241">SUM(E236:F236)</f>
        <v>225</v>
      </c>
    </row>
    <row r="237" spans="1:7" ht="15.75" customHeight="1">
      <c r="A237" s="5" t="s">
        <v>20</v>
      </c>
      <c r="B237" s="5" t="s">
        <v>73</v>
      </c>
      <c r="C237" s="23">
        <v>75</v>
      </c>
      <c r="D237" s="23">
        <v>72</v>
      </c>
      <c r="E237" s="23">
        <f t="shared" si="12"/>
        <v>147</v>
      </c>
      <c r="F237" s="16">
        <v>79</v>
      </c>
      <c r="G237" s="4">
        <f t="shared" si="13"/>
        <v>226</v>
      </c>
    </row>
    <row r="238" spans="1:7" ht="15.75" customHeight="1">
      <c r="A238" s="5" t="s">
        <v>20</v>
      </c>
      <c r="B238" s="5" t="s">
        <v>74</v>
      </c>
      <c r="C238" s="23">
        <v>77</v>
      </c>
      <c r="D238" s="23">
        <v>78</v>
      </c>
      <c r="E238" s="23">
        <f t="shared" si="12"/>
        <v>155</v>
      </c>
      <c r="F238" s="16">
        <v>84</v>
      </c>
      <c r="G238" s="4">
        <f t="shared" si="13"/>
        <v>239</v>
      </c>
    </row>
    <row r="239" spans="1:7" ht="15.75" customHeight="1">
      <c r="A239" s="5" t="s">
        <v>20</v>
      </c>
      <c r="B239" s="5" t="s">
        <v>75</v>
      </c>
      <c r="C239" s="23">
        <v>73</v>
      </c>
      <c r="D239" s="23">
        <v>77</v>
      </c>
      <c r="E239" s="23">
        <f t="shared" si="12"/>
        <v>150</v>
      </c>
      <c r="F239" s="16">
        <v>72</v>
      </c>
      <c r="G239" s="4">
        <f t="shared" si="13"/>
        <v>222</v>
      </c>
    </row>
    <row r="240" spans="1:7" ht="15.75" customHeight="1">
      <c r="A240" s="5" t="s">
        <v>20</v>
      </c>
      <c r="B240" s="5" t="s">
        <v>76</v>
      </c>
      <c r="C240" s="23">
        <v>72</v>
      </c>
      <c r="D240" s="23">
        <v>76</v>
      </c>
      <c r="E240" s="23">
        <f t="shared" si="12"/>
        <v>148</v>
      </c>
      <c r="F240" s="16">
        <v>75</v>
      </c>
      <c r="G240" s="4">
        <f t="shared" si="13"/>
        <v>223</v>
      </c>
    </row>
    <row r="241" spans="1:7" ht="18">
      <c r="A241" s="17" t="s">
        <v>20</v>
      </c>
      <c r="B241" s="21"/>
      <c r="C241" s="19">
        <f>IF(COUNT(C236:C240)&gt;4,SUM(C236:C240)-MAX(C236:C240),IF(COUNT(C236:C240)=4,SUM(C236:C240),"NT"))</f>
        <v>295</v>
      </c>
      <c r="D241" s="19">
        <f>IF(COUNT(D236:D240)&gt;4,SUM(D236:D240)-MAX(D236:D240),IF(COUNT(D236:D240)=4,SUM(D236:D240),"NT"))</f>
        <v>301</v>
      </c>
      <c r="E241" s="19">
        <f t="shared" si="12"/>
        <v>596</v>
      </c>
      <c r="F241" s="1">
        <f>IF(COUNT(F236:F240)&gt;4,SUM(F236:F240)-MAX(F236:F240),IF(COUNT(F236:F240)=4,SUM(F236:F240),"NT"))</f>
        <v>300</v>
      </c>
      <c r="G241" s="1">
        <f t="shared" si="13"/>
        <v>896</v>
      </c>
    </row>
    <row r="242" spans="1:7" ht="15.75" customHeight="1">
      <c r="A242" s="5" t="s">
        <v>19</v>
      </c>
      <c r="B242" s="5" t="s">
        <v>111</v>
      </c>
      <c r="C242" s="23">
        <v>75</v>
      </c>
      <c r="D242" s="23">
        <v>72</v>
      </c>
      <c r="E242" s="23">
        <f t="shared" si="8"/>
        <v>147</v>
      </c>
      <c r="F242" s="16">
        <v>71</v>
      </c>
      <c r="G242" s="4">
        <f t="shared" si="9"/>
        <v>218</v>
      </c>
    </row>
    <row r="243" spans="1:7" ht="15.75" customHeight="1">
      <c r="A243" s="5" t="s">
        <v>19</v>
      </c>
      <c r="B243" s="5" t="s">
        <v>112</v>
      </c>
      <c r="C243" s="23">
        <v>77</v>
      </c>
      <c r="D243" s="23">
        <v>74</v>
      </c>
      <c r="E243" s="23">
        <f t="shared" si="8"/>
        <v>151</v>
      </c>
      <c r="F243" s="16">
        <v>75</v>
      </c>
      <c r="G243" s="4">
        <f t="shared" si="9"/>
        <v>226</v>
      </c>
    </row>
    <row r="244" spans="1:7" ht="15.75" customHeight="1">
      <c r="A244" s="5" t="s">
        <v>19</v>
      </c>
      <c r="B244" s="5" t="s">
        <v>113</v>
      </c>
      <c r="C244" s="23">
        <v>73</v>
      </c>
      <c r="D244" s="23">
        <v>76</v>
      </c>
      <c r="E244" s="23">
        <f t="shared" si="8"/>
        <v>149</v>
      </c>
      <c r="F244" s="16">
        <v>77</v>
      </c>
      <c r="G244" s="4">
        <f t="shared" si="9"/>
        <v>226</v>
      </c>
    </row>
    <row r="245" spans="1:7" ht="15.75" customHeight="1">
      <c r="A245" s="5" t="s">
        <v>19</v>
      </c>
      <c r="B245" s="5" t="s">
        <v>114</v>
      </c>
      <c r="C245" s="23">
        <v>75</v>
      </c>
      <c r="D245" s="23">
        <v>75</v>
      </c>
      <c r="E245" s="23">
        <f t="shared" si="8"/>
        <v>150</v>
      </c>
      <c r="F245" s="16">
        <v>77</v>
      </c>
      <c r="G245" s="4">
        <f t="shared" si="9"/>
        <v>227</v>
      </c>
    </row>
    <row r="246" spans="1:7" ht="15.75" customHeight="1">
      <c r="A246" s="5" t="s">
        <v>19</v>
      </c>
      <c r="B246" s="5" t="s">
        <v>115</v>
      </c>
      <c r="C246" s="23">
        <v>79</v>
      </c>
      <c r="D246" s="23">
        <v>83</v>
      </c>
      <c r="E246" s="23">
        <f t="shared" si="8"/>
        <v>162</v>
      </c>
      <c r="F246" s="16">
        <v>79</v>
      </c>
      <c r="G246" s="4">
        <f t="shared" si="9"/>
        <v>241</v>
      </c>
    </row>
    <row r="247" spans="1:7" ht="18">
      <c r="A247" s="17" t="s">
        <v>19</v>
      </c>
      <c r="B247" s="21"/>
      <c r="C247" s="19">
        <f>IF(COUNT(C242:C246)&gt;4,SUM(C242:C246)-MAX(C242:C246),IF(COUNT(C242:C246)=4,SUM(C242:C246),"NT"))</f>
        <v>300</v>
      </c>
      <c r="D247" s="19">
        <f>IF(COUNT(D242:D246)&gt;4,SUM(D242:D246)-MAX(D242:D246),IF(COUNT(D242:D246)=4,SUM(D242:D246),"NT"))</f>
        <v>297</v>
      </c>
      <c r="E247" s="19">
        <f t="shared" si="8"/>
        <v>597</v>
      </c>
      <c r="F247" s="1">
        <f>IF(COUNT(F242:F246)&gt;4,SUM(F242:F246)-MAX(F242:F246),IF(COUNT(F242:F246)=4,SUM(F242:F246),"NT"))</f>
        <v>300</v>
      </c>
      <c r="G247" s="1">
        <f t="shared" si="9"/>
        <v>897</v>
      </c>
    </row>
    <row r="248" spans="1:7" ht="15.75" customHeight="1">
      <c r="A248" s="5" t="s">
        <v>15</v>
      </c>
      <c r="B248" s="5" t="s">
        <v>222</v>
      </c>
      <c r="C248" s="23">
        <v>64</v>
      </c>
      <c r="D248" s="23">
        <v>69</v>
      </c>
      <c r="E248" s="23">
        <f t="shared" si="8"/>
        <v>133</v>
      </c>
      <c r="F248" s="16">
        <v>67</v>
      </c>
      <c r="G248" s="4">
        <f t="shared" si="9"/>
        <v>200</v>
      </c>
    </row>
    <row r="249" spans="1:7" ht="15.75" customHeight="1">
      <c r="A249" s="5" t="s">
        <v>15</v>
      </c>
      <c r="B249" s="5" t="s">
        <v>223</v>
      </c>
      <c r="C249" s="23">
        <v>66</v>
      </c>
      <c r="D249" s="23">
        <v>71</v>
      </c>
      <c r="E249" s="23">
        <f t="shared" si="8"/>
        <v>137</v>
      </c>
      <c r="F249" s="16">
        <v>65</v>
      </c>
      <c r="G249" s="4">
        <f t="shared" si="9"/>
        <v>202</v>
      </c>
    </row>
    <row r="250" spans="1:7" ht="15.75" customHeight="1">
      <c r="A250" s="5" t="s">
        <v>15</v>
      </c>
      <c r="B250" s="5" t="s">
        <v>224</v>
      </c>
      <c r="C250" s="23">
        <v>84</v>
      </c>
      <c r="D250" s="23">
        <v>74</v>
      </c>
      <c r="E250" s="23">
        <f t="shared" si="8"/>
        <v>158</v>
      </c>
      <c r="F250" s="16">
        <v>74</v>
      </c>
      <c r="G250" s="4">
        <f t="shared" si="9"/>
        <v>232</v>
      </c>
    </row>
    <row r="251" spans="1:7" ht="15.75" customHeight="1">
      <c r="A251" s="5" t="s">
        <v>15</v>
      </c>
      <c r="B251" s="5" t="s">
        <v>225</v>
      </c>
      <c r="C251" s="23">
        <v>75</v>
      </c>
      <c r="D251" s="23">
        <v>74</v>
      </c>
      <c r="E251" s="23">
        <f t="shared" si="8"/>
        <v>149</v>
      </c>
      <c r="F251" s="16">
        <v>73</v>
      </c>
      <c r="G251" s="4">
        <f t="shared" si="9"/>
        <v>222</v>
      </c>
    </row>
    <row r="252" spans="1:7" ht="15.75" customHeight="1">
      <c r="A252" s="5" t="s">
        <v>15</v>
      </c>
      <c r="B252" s="5" t="s">
        <v>226</v>
      </c>
      <c r="C252" s="23">
        <v>77</v>
      </c>
      <c r="D252" s="23">
        <v>84</v>
      </c>
      <c r="E252" s="23">
        <f t="shared" si="8"/>
        <v>161</v>
      </c>
      <c r="F252" s="16">
        <v>76</v>
      </c>
      <c r="G252" s="4">
        <f t="shared" si="9"/>
        <v>237</v>
      </c>
    </row>
    <row r="253" spans="1:7" ht="18">
      <c r="A253" s="17" t="s">
        <v>15</v>
      </c>
      <c r="B253" s="21"/>
      <c r="C253" s="19">
        <f>IF(COUNT(C248:C252)&gt;4,SUM(C248:C252)-MAX(C248:C252),IF(COUNT(C248:C252)=4,SUM(C248:C252),"NT"))</f>
        <v>282</v>
      </c>
      <c r="D253" s="19">
        <f>IF(COUNT(D248:D252)&gt;4,SUM(D248:D252)-MAX(D248:D252),IF(COUNT(D248:D252)=4,SUM(D248:D252),"NT"))</f>
        <v>288</v>
      </c>
      <c r="E253" s="19">
        <f t="shared" si="8"/>
        <v>570</v>
      </c>
      <c r="F253" s="1">
        <f>IF(COUNT(F248:F252)&gt;4,SUM(F248:F252)-MAX(F248:F252),IF(COUNT(F248:F252)=4,SUM(F248:F252),"NT"))</f>
        <v>279</v>
      </c>
      <c r="G253" s="1">
        <f t="shared" si="9"/>
        <v>849</v>
      </c>
    </row>
    <row r="254" spans="1:7" ht="15.75" customHeight="1">
      <c r="A254" s="5" t="s">
        <v>39</v>
      </c>
      <c r="B254" s="5" t="s">
        <v>121</v>
      </c>
      <c r="C254" s="23">
        <v>87</v>
      </c>
      <c r="D254" s="23">
        <v>92</v>
      </c>
      <c r="E254" s="23">
        <f t="shared" si="8"/>
        <v>179</v>
      </c>
      <c r="F254" s="16">
        <v>90</v>
      </c>
      <c r="G254" s="4">
        <f t="shared" si="9"/>
        <v>269</v>
      </c>
    </row>
    <row r="255" spans="1:7" ht="15.75" customHeight="1">
      <c r="A255" s="5" t="s">
        <v>39</v>
      </c>
      <c r="B255" s="5" t="s">
        <v>122</v>
      </c>
      <c r="C255" s="23">
        <v>82</v>
      </c>
      <c r="D255" s="23">
        <v>79</v>
      </c>
      <c r="E255" s="23">
        <f t="shared" si="8"/>
        <v>161</v>
      </c>
      <c r="F255" s="16">
        <v>76</v>
      </c>
      <c r="G255" s="4">
        <f t="shared" si="9"/>
        <v>237</v>
      </c>
    </row>
    <row r="256" spans="1:7" ht="15.75" customHeight="1">
      <c r="A256" s="5" t="s">
        <v>39</v>
      </c>
      <c r="B256" s="5" t="s">
        <v>123</v>
      </c>
      <c r="C256" s="23">
        <v>84</v>
      </c>
      <c r="D256" s="23">
        <v>82</v>
      </c>
      <c r="E256" s="23">
        <f t="shared" si="8"/>
        <v>166</v>
      </c>
      <c r="F256" s="16">
        <v>76</v>
      </c>
      <c r="G256" s="4">
        <f t="shared" si="9"/>
        <v>242</v>
      </c>
    </row>
    <row r="257" spans="1:7" ht="15.75" customHeight="1">
      <c r="A257" s="5" t="s">
        <v>39</v>
      </c>
      <c r="B257" s="5" t="s">
        <v>124</v>
      </c>
      <c r="C257" s="23">
        <v>72</v>
      </c>
      <c r="D257" s="23">
        <v>77</v>
      </c>
      <c r="E257" s="23">
        <f t="shared" si="8"/>
        <v>149</v>
      </c>
      <c r="F257" s="16">
        <v>74</v>
      </c>
      <c r="G257" s="4">
        <f t="shared" si="9"/>
        <v>223</v>
      </c>
    </row>
    <row r="258" spans="1:7" ht="15.75" customHeight="1">
      <c r="A258" s="5" t="s">
        <v>39</v>
      </c>
      <c r="B258" s="5" t="s">
        <v>125</v>
      </c>
      <c r="C258" s="23">
        <v>90</v>
      </c>
      <c r="D258" s="23">
        <v>82</v>
      </c>
      <c r="E258" s="23">
        <f t="shared" si="8"/>
        <v>172</v>
      </c>
      <c r="F258" s="16">
        <v>75</v>
      </c>
      <c r="G258" s="4">
        <f t="shared" si="9"/>
        <v>247</v>
      </c>
    </row>
    <row r="259" spans="1:7" ht="18">
      <c r="A259" s="17" t="s">
        <v>39</v>
      </c>
      <c r="B259" s="21"/>
      <c r="C259" s="19">
        <f>IF(COUNT(C254:C258)&gt;4,SUM(C254:C258)-MAX(C254:C258),IF(COUNT(C254:C258)=4,SUM(C254:C258),"NT"))</f>
        <v>325</v>
      </c>
      <c r="D259" s="19">
        <f>IF(COUNT(D254:D258)&gt;4,SUM(D254:D258)-MAX(D254:D258),IF(COUNT(D254:D258)=4,SUM(D254:D258),"NT"))</f>
        <v>320</v>
      </c>
      <c r="E259" s="19">
        <f t="shared" si="8"/>
        <v>645</v>
      </c>
      <c r="F259" s="1">
        <f>IF(COUNT(F254:F258)&gt;4,SUM(F254:F258)-MAX(F254:F258),IF(COUNT(F254:F258)=4,SUM(F254:F258),"NT"))</f>
        <v>301</v>
      </c>
      <c r="G259" s="1">
        <f t="shared" si="9"/>
        <v>946</v>
      </c>
    </row>
    <row r="260" spans="1:7" ht="15.75" customHeight="1">
      <c r="A260" s="5" t="s">
        <v>40</v>
      </c>
      <c r="B260" s="5" t="s">
        <v>218</v>
      </c>
      <c r="C260" s="23">
        <v>82</v>
      </c>
      <c r="D260" s="23">
        <v>85</v>
      </c>
      <c r="E260" s="23">
        <f t="shared" si="8"/>
        <v>167</v>
      </c>
      <c r="F260" s="16">
        <v>79</v>
      </c>
      <c r="G260" s="4">
        <f t="shared" si="9"/>
        <v>246</v>
      </c>
    </row>
    <row r="261" spans="1:7" ht="15.75" customHeight="1">
      <c r="A261" s="5" t="s">
        <v>40</v>
      </c>
      <c r="B261" s="5" t="s">
        <v>219</v>
      </c>
      <c r="C261" s="23">
        <v>75</v>
      </c>
      <c r="D261" s="23">
        <v>75</v>
      </c>
      <c r="E261" s="23">
        <f t="shared" si="8"/>
        <v>150</v>
      </c>
      <c r="F261" s="16">
        <v>79</v>
      </c>
      <c r="G261" s="4">
        <f t="shared" si="9"/>
        <v>229</v>
      </c>
    </row>
    <row r="262" spans="1:7" ht="15.75" customHeight="1">
      <c r="A262" s="5" t="s">
        <v>40</v>
      </c>
      <c r="B262" s="5" t="s">
        <v>220</v>
      </c>
      <c r="C262" s="23">
        <v>85</v>
      </c>
      <c r="D262" s="23">
        <v>77</v>
      </c>
      <c r="E262" s="23">
        <f t="shared" si="8"/>
        <v>162</v>
      </c>
      <c r="F262" s="16">
        <v>77</v>
      </c>
      <c r="G262" s="4">
        <f t="shared" si="9"/>
        <v>239</v>
      </c>
    </row>
    <row r="263" spans="1:7" ht="15.75" customHeight="1">
      <c r="A263" s="5" t="s">
        <v>40</v>
      </c>
      <c r="B263" s="5" t="s">
        <v>320</v>
      </c>
      <c r="C263" s="23">
        <v>89</v>
      </c>
      <c r="D263" s="23">
        <v>91</v>
      </c>
      <c r="E263" s="23">
        <f t="shared" si="8"/>
        <v>180</v>
      </c>
      <c r="F263" s="16">
        <v>85</v>
      </c>
      <c r="G263" s="4">
        <f t="shared" si="9"/>
        <v>265</v>
      </c>
    </row>
    <row r="264" spans="1:7" ht="15.75" customHeight="1">
      <c r="A264" s="5" t="s">
        <v>40</v>
      </c>
      <c r="B264" s="5" t="s">
        <v>221</v>
      </c>
      <c r="C264" s="23">
        <v>91</v>
      </c>
      <c r="D264" s="23">
        <v>84</v>
      </c>
      <c r="E264" s="23">
        <f t="shared" si="8"/>
        <v>175</v>
      </c>
      <c r="F264" s="16">
        <v>96</v>
      </c>
      <c r="G264" s="4">
        <f t="shared" si="9"/>
        <v>271</v>
      </c>
    </row>
    <row r="265" spans="1:7" ht="18">
      <c r="A265" s="17" t="s">
        <v>40</v>
      </c>
      <c r="B265" s="21"/>
      <c r="C265" s="19">
        <f>IF(COUNT(C260:C264)&gt;4,SUM(C260:C264)-MAX(C260:C264),IF(COUNT(C260:C264)=4,SUM(C260:C264),"NT"))</f>
        <v>331</v>
      </c>
      <c r="D265" s="19">
        <f>IF(COUNT(D260:D264)&gt;4,SUM(D260:D264)-MAX(D260:D264),IF(COUNT(D260:D264)=4,SUM(D260:D264),"NT"))</f>
        <v>321</v>
      </c>
      <c r="E265" s="19">
        <f t="shared" si="8"/>
        <v>652</v>
      </c>
      <c r="F265" s="1">
        <f>IF(COUNT(F260:F264)&gt;4,SUM(F260:F264)-MAX(F260:F264),IF(COUNT(F260:F264)=4,SUM(F260:F264),"NT"))</f>
        <v>320</v>
      </c>
      <c r="G265" s="1">
        <f t="shared" si="9"/>
        <v>972</v>
      </c>
    </row>
    <row r="266" spans="1:7" ht="15.75" customHeight="1">
      <c r="A266" s="5" t="s">
        <v>56</v>
      </c>
      <c r="B266" s="5" t="s">
        <v>248</v>
      </c>
      <c r="C266" s="23">
        <v>76</v>
      </c>
      <c r="D266" s="23">
        <v>74</v>
      </c>
      <c r="E266" s="23">
        <f t="shared" si="8"/>
        <v>150</v>
      </c>
      <c r="F266" s="16">
        <v>74</v>
      </c>
      <c r="G266" s="4">
        <f t="shared" si="9"/>
        <v>224</v>
      </c>
    </row>
    <row r="267" spans="1:7" ht="15.75" customHeight="1">
      <c r="A267" s="5" t="s">
        <v>56</v>
      </c>
      <c r="B267" s="5" t="s">
        <v>249</v>
      </c>
      <c r="C267" s="23">
        <v>80</v>
      </c>
      <c r="D267" s="23">
        <v>72</v>
      </c>
      <c r="E267" s="23">
        <f t="shared" si="8"/>
        <v>152</v>
      </c>
      <c r="F267" s="16">
        <v>70</v>
      </c>
      <c r="G267" s="4">
        <f t="shared" si="9"/>
        <v>222</v>
      </c>
    </row>
    <row r="268" spans="1:7" ht="15.75" customHeight="1">
      <c r="A268" s="5" t="s">
        <v>56</v>
      </c>
      <c r="B268" s="5" t="s">
        <v>250</v>
      </c>
      <c r="C268" s="23">
        <v>76</v>
      </c>
      <c r="D268" s="23">
        <v>73</v>
      </c>
      <c r="E268" s="23">
        <f t="shared" si="8"/>
        <v>149</v>
      </c>
      <c r="F268" s="16">
        <v>81</v>
      </c>
      <c r="G268" s="4">
        <f t="shared" si="9"/>
        <v>230</v>
      </c>
    </row>
    <row r="269" spans="1:7" ht="15.75" customHeight="1">
      <c r="A269" s="5" t="s">
        <v>56</v>
      </c>
      <c r="B269" s="5" t="s">
        <v>251</v>
      </c>
      <c r="C269" s="23">
        <v>88</v>
      </c>
      <c r="D269" s="23">
        <v>78</v>
      </c>
      <c r="E269" s="23">
        <f t="shared" si="8"/>
        <v>166</v>
      </c>
      <c r="F269" s="16">
        <v>78</v>
      </c>
      <c r="G269" s="4">
        <f t="shared" si="9"/>
        <v>244</v>
      </c>
    </row>
    <row r="270" spans="1:7" ht="15.75" customHeight="1">
      <c r="A270" s="5" t="s">
        <v>56</v>
      </c>
      <c r="B270" s="5" t="s">
        <v>252</v>
      </c>
      <c r="C270" s="23">
        <v>76</v>
      </c>
      <c r="D270" s="23">
        <v>77</v>
      </c>
      <c r="E270" s="23">
        <f aca="true" t="shared" si="14" ref="E270:E313">SUM(C270:D270)</f>
        <v>153</v>
      </c>
      <c r="F270" s="16">
        <v>88</v>
      </c>
      <c r="G270" s="4">
        <f aca="true" t="shared" si="15" ref="G270:G313">SUM(E270:F270)</f>
        <v>241</v>
      </c>
    </row>
    <row r="271" spans="1:7" ht="18">
      <c r="A271" s="17" t="s">
        <v>56</v>
      </c>
      <c r="B271" s="21"/>
      <c r="C271" s="19">
        <f>IF(COUNT(C266:C270)&gt;4,SUM(C266:C270)-MAX(C266:C270),IF(COUNT(C266:C270)=4,SUM(C266:C270),"NT"))</f>
        <v>308</v>
      </c>
      <c r="D271" s="19">
        <f>IF(COUNT(D266:D270)&gt;4,SUM(D266:D270)-MAX(D266:D270),IF(COUNT(D266:D270)=4,SUM(D266:D270),"NT"))</f>
        <v>296</v>
      </c>
      <c r="E271" s="19">
        <f t="shared" si="14"/>
        <v>604</v>
      </c>
      <c r="F271" s="1">
        <f>IF(COUNT(F266:F270)&gt;4,SUM(F266:F270)-MAX(F266:F270),IF(COUNT(F266:F270)=4,SUM(F266:F270),"NT"))</f>
        <v>303</v>
      </c>
      <c r="G271" s="1">
        <f t="shared" si="15"/>
        <v>907</v>
      </c>
    </row>
    <row r="272" spans="1:7" ht="15.75" customHeight="1">
      <c r="A272" s="5" t="s">
        <v>57</v>
      </c>
      <c r="B272" s="5" t="s">
        <v>130</v>
      </c>
      <c r="C272" s="23">
        <v>81</v>
      </c>
      <c r="D272" s="23">
        <v>75</v>
      </c>
      <c r="E272" s="23">
        <f t="shared" si="14"/>
        <v>156</v>
      </c>
      <c r="F272" s="16">
        <v>72</v>
      </c>
      <c r="G272" s="4">
        <f t="shared" si="15"/>
        <v>228</v>
      </c>
    </row>
    <row r="273" spans="1:7" ht="15.75" customHeight="1">
      <c r="A273" s="5" t="s">
        <v>57</v>
      </c>
      <c r="B273" s="5" t="s">
        <v>131</v>
      </c>
      <c r="C273" s="23">
        <v>73</v>
      </c>
      <c r="D273" s="23">
        <v>79</v>
      </c>
      <c r="E273" s="23">
        <f t="shared" si="14"/>
        <v>152</v>
      </c>
      <c r="F273" s="16">
        <v>80</v>
      </c>
      <c r="G273" s="4">
        <f t="shared" si="15"/>
        <v>232</v>
      </c>
    </row>
    <row r="274" spans="1:7" ht="15.75" customHeight="1">
      <c r="A274" s="5" t="s">
        <v>57</v>
      </c>
      <c r="B274" s="5" t="s">
        <v>132</v>
      </c>
      <c r="C274" s="23">
        <v>79</v>
      </c>
      <c r="D274" s="23">
        <v>84</v>
      </c>
      <c r="E274" s="23">
        <f t="shared" si="14"/>
        <v>163</v>
      </c>
      <c r="F274" s="16">
        <v>85</v>
      </c>
      <c r="G274" s="4">
        <f t="shared" si="15"/>
        <v>248</v>
      </c>
    </row>
    <row r="275" spans="1:7" ht="15.75" customHeight="1">
      <c r="A275" s="5" t="s">
        <v>57</v>
      </c>
      <c r="B275" s="5" t="s">
        <v>133</v>
      </c>
      <c r="C275" s="23">
        <v>88</v>
      </c>
      <c r="D275" s="23">
        <v>75</v>
      </c>
      <c r="E275" s="23">
        <f t="shared" si="14"/>
        <v>163</v>
      </c>
      <c r="F275" s="16">
        <v>75</v>
      </c>
      <c r="G275" s="4">
        <f t="shared" si="15"/>
        <v>238</v>
      </c>
    </row>
    <row r="276" spans="1:7" ht="15.75" customHeight="1">
      <c r="A276" s="5" t="s">
        <v>57</v>
      </c>
      <c r="B276" s="5" t="s">
        <v>134</v>
      </c>
      <c r="C276" s="23">
        <v>83</v>
      </c>
      <c r="D276" s="23">
        <v>93</v>
      </c>
      <c r="E276" s="23">
        <f t="shared" si="14"/>
        <v>176</v>
      </c>
      <c r="F276" s="16">
        <v>80</v>
      </c>
      <c r="G276" s="4">
        <f t="shared" si="15"/>
        <v>256</v>
      </c>
    </row>
    <row r="277" spans="1:7" ht="18">
      <c r="A277" s="17" t="s">
        <v>57</v>
      </c>
      <c r="B277" s="21"/>
      <c r="C277" s="19">
        <f>IF(COUNT(C272:C276)&gt;4,SUM(C272:C276)-MAX(C272:C276),IF(COUNT(C272:C276)=4,SUM(C272:C276),"NT"))</f>
        <v>316</v>
      </c>
      <c r="D277" s="19">
        <f>IF(COUNT(D272:D276)&gt;4,SUM(D272:D276)-MAX(D272:D276),IF(COUNT(D272:D276)=4,SUM(D272:D276),"NT"))</f>
        <v>313</v>
      </c>
      <c r="E277" s="19">
        <f t="shared" si="14"/>
        <v>629</v>
      </c>
      <c r="F277" s="1">
        <f>IF(COUNT(F272:F276)&gt;4,SUM(F272:F276)-MAX(F272:F276),IF(COUNT(F272:F276)=4,SUM(F272:F276),"NT"))</f>
        <v>307</v>
      </c>
      <c r="G277" s="1">
        <f t="shared" si="15"/>
        <v>936</v>
      </c>
    </row>
    <row r="278" spans="1:7" ht="15.75" customHeight="1">
      <c r="A278" s="5" t="s">
        <v>41</v>
      </c>
      <c r="B278" s="5" t="s">
        <v>116</v>
      </c>
      <c r="C278" s="23">
        <v>72</v>
      </c>
      <c r="D278" s="23">
        <v>70</v>
      </c>
      <c r="E278" s="23">
        <f t="shared" si="14"/>
        <v>142</v>
      </c>
      <c r="F278" s="16">
        <v>74</v>
      </c>
      <c r="G278" s="4">
        <f t="shared" si="15"/>
        <v>216</v>
      </c>
    </row>
    <row r="279" spans="1:7" ht="15.75" customHeight="1">
      <c r="A279" s="5" t="s">
        <v>41</v>
      </c>
      <c r="B279" s="5" t="s">
        <v>117</v>
      </c>
      <c r="C279" s="23">
        <v>66</v>
      </c>
      <c r="D279" s="23">
        <v>70</v>
      </c>
      <c r="E279" s="23">
        <f t="shared" si="14"/>
        <v>136</v>
      </c>
      <c r="F279" s="16">
        <v>61</v>
      </c>
      <c r="G279" s="4">
        <f t="shared" si="15"/>
        <v>197</v>
      </c>
    </row>
    <row r="280" spans="1:7" ht="15.75" customHeight="1">
      <c r="A280" s="5" t="s">
        <v>41</v>
      </c>
      <c r="B280" s="5" t="s">
        <v>118</v>
      </c>
      <c r="C280" s="23">
        <v>74</v>
      </c>
      <c r="D280" s="23">
        <v>76</v>
      </c>
      <c r="E280" s="23">
        <f t="shared" si="14"/>
        <v>150</v>
      </c>
      <c r="F280" s="16">
        <v>72</v>
      </c>
      <c r="G280" s="4">
        <f t="shared" si="15"/>
        <v>222</v>
      </c>
    </row>
    <row r="281" spans="1:7" ht="15.75" customHeight="1">
      <c r="A281" s="5" t="s">
        <v>41</v>
      </c>
      <c r="B281" s="5" t="s">
        <v>119</v>
      </c>
      <c r="C281" s="23">
        <v>71</v>
      </c>
      <c r="D281" s="23">
        <v>76</v>
      </c>
      <c r="E281" s="23">
        <f t="shared" si="14"/>
        <v>147</v>
      </c>
      <c r="F281" s="16">
        <v>78</v>
      </c>
      <c r="G281" s="4">
        <f t="shared" si="15"/>
        <v>225</v>
      </c>
    </row>
    <row r="282" spans="1:7" ht="15.75" customHeight="1">
      <c r="A282" s="5" t="s">
        <v>41</v>
      </c>
      <c r="B282" s="5" t="s">
        <v>120</v>
      </c>
      <c r="C282" s="23">
        <v>79</v>
      </c>
      <c r="D282" s="23">
        <v>78</v>
      </c>
      <c r="E282" s="23">
        <f t="shared" si="14"/>
        <v>157</v>
      </c>
      <c r="F282" s="16">
        <v>80</v>
      </c>
      <c r="G282" s="4">
        <f t="shared" si="15"/>
        <v>237</v>
      </c>
    </row>
    <row r="283" spans="1:7" ht="18">
      <c r="A283" s="17" t="s">
        <v>41</v>
      </c>
      <c r="B283" s="21"/>
      <c r="C283" s="19">
        <f>IF(COUNT(C278:C282)&gt;4,SUM(C278:C282)-MAX(C278:C282),IF(COUNT(C278:C282)=4,SUM(C278:C282),"NT"))</f>
        <v>283</v>
      </c>
      <c r="D283" s="19">
        <f>IF(COUNT(D278:D282)&gt;4,SUM(D278:D282)-MAX(D278:D282),IF(COUNT(D278:D282)=4,SUM(D278:D282),"NT"))</f>
        <v>292</v>
      </c>
      <c r="E283" s="19">
        <f t="shared" si="14"/>
        <v>575</v>
      </c>
      <c r="F283" s="1">
        <f>IF(COUNT(F278:F282)&gt;4,SUM(F278:F282)-MAX(F278:F282),IF(COUNT(F278:F282)=4,SUM(F278:F282),"NT"))</f>
        <v>285</v>
      </c>
      <c r="G283" s="1">
        <f t="shared" si="15"/>
        <v>860</v>
      </c>
    </row>
    <row r="284" spans="1:7" ht="15.75" customHeight="1">
      <c r="A284" s="5" t="s">
        <v>58</v>
      </c>
      <c r="B284" s="5" t="s">
        <v>198</v>
      </c>
      <c r="C284" s="23">
        <v>72</v>
      </c>
      <c r="D284" s="23">
        <v>72</v>
      </c>
      <c r="E284" s="23">
        <f t="shared" si="14"/>
        <v>144</v>
      </c>
      <c r="F284" s="16">
        <v>77</v>
      </c>
      <c r="G284" s="4">
        <f t="shared" si="15"/>
        <v>221</v>
      </c>
    </row>
    <row r="285" spans="1:7" ht="15.75" customHeight="1">
      <c r="A285" s="5" t="s">
        <v>58</v>
      </c>
      <c r="B285" s="5" t="s">
        <v>199</v>
      </c>
      <c r="C285" s="23">
        <v>79</v>
      </c>
      <c r="D285" s="23">
        <v>73</v>
      </c>
      <c r="E285" s="23">
        <f t="shared" si="14"/>
        <v>152</v>
      </c>
      <c r="F285" s="16">
        <v>69</v>
      </c>
      <c r="G285" s="4">
        <f t="shared" si="15"/>
        <v>221</v>
      </c>
    </row>
    <row r="286" spans="1:7" ht="15.75" customHeight="1">
      <c r="A286" s="5" t="s">
        <v>58</v>
      </c>
      <c r="B286" s="5" t="s">
        <v>200</v>
      </c>
      <c r="C286" s="23">
        <v>74</v>
      </c>
      <c r="D286" s="23">
        <v>79</v>
      </c>
      <c r="E286" s="23">
        <f t="shared" si="14"/>
        <v>153</v>
      </c>
      <c r="F286" s="16">
        <v>82</v>
      </c>
      <c r="G286" s="4">
        <f t="shared" si="15"/>
        <v>235</v>
      </c>
    </row>
    <row r="287" spans="1:7" ht="15.75" customHeight="1">
      <c r="A287" s="5" t="s">
        <v>58</v>
      </c>
      <c r="B287" s="5" t="s">
        <v>201</v>
      </c>
      <c r="C287" s="23">
        <v>80</v>
      </c>
      <c r="D287" s="23">
        <v>71</v>
      </c>
      <c r="E287" s="23">
        <f t="shared" si="14"/>
        <v>151</v>
      </c>
      <c r="F287" s="16">
        <v>81</v>
      </c>
      <c r="G287" s="4">
        <f t="shared" si="15"/>
        <v>232</v>
      </c>
    </row>
    <row r="288" spans="1:7" ht="15.75" customHeight="1">
      <c r="A288" s="5" t="s">
        <v>58</v>
      </c>
      <c r="B288" s="5" t="s">
        <v>202</v>
      </c>
      <c r="C288" s="23">
        <v>82</v>
      </c>
      <c r="D288" s="23">
        <v>83</v>
      </c>
      <c r="E288" s="23">
        <f t="shared" si="14"/>
        <v>165</v>
      </c>
      <c r="F288" s="16">
        <v>80</v>
      </c>
      <c r="G288" s="4">
        <f t="shared" si="15"/>
        <v>245</v>
      </c>
    </row>
    <row r="289" spans="1:7" ht="18">
      <c r="A289" s="17" t="s">
        <v>58</v>
      </c>
      <c r="B289" s="21"/>
      <c r="C289" s="19">
        <f>IF(COUNT(C284:C288)&gt;4,SUM(C284:C288)-MAX(C284:C288),IF(COUNT(C284:C288)=4,SUM(C284:C288),"NT"))</f>
        <v>305</v>
      </c>
      <c r="D289" s="19">
        <f>IF(COUNT(D284:D288)&gt;4,SUM(D284:D288)-MAX(D284:D288),IF(COUNT(D284:D288)=4,SUM(D284:D288),"NT"))</f>
        <v>295</v>
      </c>
      <c r="E289" s="19">
        <f t="shared" si="14"/>
        <v>600</v>
      </c>
      <c r="F289" s="1">
        <f>IF(COUNT(F284:F288)&gt;4,SUM(F284:F288)-MAX(F284:F288),IF(COUNT(F284:F288)=4,SUM(F284:F288),"NT"))</f>
        <v>307</v>
      </c>
      <c r="G289" s="1">
        <f t="shared" si="15"/>
        <v>907</v>
      </c>
    </row>
    <row r="290" spans="1:7" ht="15.75" customHeight="1">
      <c r="A290" s="5" t="s">
        <v>59</v>
      </c>
      <c r="B290" s="5" t="s">
        <v>233</v>
      </c>
      <c r="C290" s="23">
        <v>72</v>
      </c>
      <c r="D290" s="23">
        <v>71</v>
      </c>
      <c r="E290" s="23">
        <f t="shared" si="14"/>
        <v>143</v>
      </c>
      <c r="F290" s="16">
        <v>72</v>
      </c>
      <c r="G290" s="4">
        <f t="shared" si="15"/>
        <v>215</v>
      </c>
    </row>
    <row r="291" spans="1:7" ht="15.75" customHeight="1">
      <c r="A291" s="5" t="s">
        <v>59</v>
      </c>
      <c r="B291" s="5" t="s">
        <v>234</v>
      </c>
      <c r="C291" s="23">
        <v>71</v>
      </c>
      <c r="D291" s="23">
        <v>76</v>
      </c>
      <c r="E291" s="23">
        <f t="shared" si="14"/>
        <v>147</v>
      </c>
      <c r="F291" s="16">
        <v>67</v>
      </c>
      <c r="G291" s="4">
        <f t="shared" si="15"/>
        <v>214</v>
      </c>
    </row>
    <row r="292" spans="1:7" ht="15.75" customHeight="1">
      <c r="A292" s="5" t="s">
        <v>59</v>
      </c>
      <c r="B292" s="5" t="s">
        <v>235</v>
      </c>
      <c r="C292" s="23">
        <v>74</v>
      </c>
      <c r="D292" s="23">
        <v>76</v>
      </c>
      <c r="E292" s="23">
        <f t="shared" si="14"/>
        <v>150</v>
      </c>
      <c r="F292" s="16">
        <v>76</v>
      </c>
      <c r="G292" s="4">
        <f t="shared" si="15"/>
        <v>226</v>
      </c>
    </row>
    <row r="293" spans="1:7" ht="15.75" customHeight="1">
      <c r="A293" s="5" t="s">
        <v>59</v>
      </c>
      <c r="B293" s="5" t="s">
        <v>236</v>
      </c>
      <c r="C293" s="23">
        <v>73</v>
      </c>
      <c r="D293" s="23">
        <v>72</v>
      </c>
      <c r="E293" s="23">
        <f t="shared" si="14"/>
        <v>145</v>
      </c>
      <c r="F293" s="16">
        <v>71</v>
      </c>
      <c r="G293" s="4">
        <f t="shared" si="15"/>
        <v>216</v>
      </c>
    </row>
    <row r="294" spans="1:7" ht="15.75" customHeight="1">
      <c r="A294" s="5" t="s">
        <v>59</v>
      </c>
      <c r="B294" s="5" t="s">
        <v>237</v>
      </c>
      <c r="C294" s="23">
        <v>72</v>
      </c>
      <c r="D294" s="23">
        <v>73</v>
      </c>
      <c r="E294" s="23">
        <f t="shared" si="14"/>
        <v>145</v>
      </c>
      <c r="F294" s="16">
        <v>70</v>
      </c>
      <c r="G294" s="4">
        <f t="shared" si="15"/>
        <v>215</v>
      </c>
    </row>
    <row r="295" spans="1:7" ht="18">
      <c r="A295" s="17" t="s">
        <v>59</v>
      </c>
      <c r="B295" s="21"/>
      <c r="C295" s="19">
        <f>IF(COUNT(C290:C294)&gt;4,SUM(C290:C294)-MAX(C290:C294),IF(COUNT(C290:C294)=4,SUM(C290:C294),"NT"))</f>
        <v>288</v>
      </c>
      <c r="D295" s="19">
        <f>IF(COUNT(D290:D294)&gt;4,SUM(D290:D294)-MAX(D290:D294),IF(COUNT(D290:D294)=4,SUM(D290:D294),"NT"))</f>
        <v>292</v>
      </c>
      <c r="E295" s="19">
        <f t="shared" si="14"/>
        <v>580</v>
      </c>
      <c r="F295" s="1">
        <f>IF(COUNT(F290:F294)&gt;4,SUM(F290:F294)-MAX(F290:F294),IF(COUNT(F290:F294)=4,SUM(F290:F294),"NT"))</f>
        <v>280</v>
      </c>
      <c r="G295" s="1">
        <f t="shared" si="15"/>
        <v>860</v>
      </c>
    </row>
    <row r="296" spans="1:7" ht="15.75" customHeight="1">
      <c r="A296" s="5" t="s">
        <v>60</v>
      </c>
      <c r="B296" s="5" t="s">
        <v>106</v>
      </c>
      <c r="C296" s="23">
        <v>79</v>
      </c>
      <c r="D296" s="23">
        <v>75</v>
      </c>
      <c r="E296" s="23">
        <f t="shared" si="14"/>
        <v>154</v>
      </c>
      <c r="F296" s="16">
        <v>75</v>
      </c>
      <c r="G296" s="4">
        <f t="shared" si="15"/>
        <v>229</v>
      </c>
    </row>
    <row r="297" spans="1:7" ht="15.75" customHeight="1">
      <c r="A297" s="5" t="s">
        <v>60</v>
      </c>
      <c r="B297" s="5" t="s">
        <v>107</v>
      </c>
      <c r="C297" s="23">
        <v>79</v>
      </c>
      <c r="D297" s="23">
        <v>74</v>
      </c>
      <c r="E297" s="23">
        <f t="shared" si="14"/>
        <v>153</v>
      </c>
      <c r="F297" s="16">
        <v>75</v>
      </c>
      <c r="G297" s="4">
        <f t="shared" si="15"/>
        <v>228</v>
      </c>
    </row>
    <row r="298" spans="1:7" ht="15.75" customHeight="1">
      <c r="A298" s="5" t="s">
        <v>60</v>
      </c>
      <c r="B298" s="5" t="s">
        <v>108</v>
      </c>
      <c r="C298" s="23">
        <v>80</v>
      </c>
      <c r="D298" s="23">
        <v>85</v>
      </c>
      <c r="E298" s="23">
        <f t="shared" si="14"/>
        <v>165</v>
      </c>
      <c r="F298" s="16">
        <v>86</v>
      </c>
      <c r="G298" s="4">
        <f t="shared" si="15"/>
        <v>251</v>
      </c>
    </row>
    <row r="299" spans="1:7" ht="15.75" customHeight="1">
      <c r="A299" s="5" t="s">
        <v>60</v>
      </c>
      <c r="B299" s="5" t="s">
        <v>109</v>
      </c>
      <c r="C299" s="23">
        <v>88</v>
      </c>
      <c r="D299" s="23">
        <v>82</v>
      </c>
      <c r="E299" s="23">
        <f t="shared" si="14"/>
        <v>170</v>
      </c>
      <c r="F299" s="16">
        <v>90</v>
      </c>
      <c r="G299" s="4">
        <f t="shared" si="15"/>
        <v>260</v>
      </c>
    </row>
    <row r="300" spans="1:7" ht="15.75" customHeight="1">
      <c r="A300" s="5" t="s">
        <v>60</v>
      </c>
      <c r="B300" s="5" t="s">
        <v>110</v>
      </c>
      <c r="C300" s="23">
        <v>95</v>
      </c>
      <c r="D300" s="23">
        <v>95</v>
      </c>
      <c r="E300" s="23">
        <f t="shared" si="14"/>
        <v>190</v>
      </c>
      <c r="F300" s="16">
        <v>89</v>
      </c>
      <c r="G300" s="4">
        <f t="shared" si="15"/>
        <v>279</v>
      </c>
    </row>
    <row r="301" spans="1:7" ht="18" customHeight="1">
      <c r="A301" s="17" t="s">
        <v>60</v>
      </c>
      <c r="B301" s="21"/>
      <c r="C301" s="19">
        <f>IF(COUNT(C296:C300)&gt;4,SUM(C296:C300)-MAX(C296:C300),IF(COUNT(C296:C300)=4,SUM(C296:C300),"NT"))</f>
        <v>326</v>
      </c>
      <c r="D301" s="19">
        <f>IF(COUNT(D296:D300)&gt;4,SUM(D296:D300)-MAX(D296:D300),IF(COUNT(D296:D300)=4,SUM(D296:D300),"NT"))</f>
        <v>316</v>
      </c>
      <c r="E301" s="19">
        <f t="shared" si="14"/>
        <v>642</v>
      </c>
      <c r="F301" s="19">
        <f>IF(COUNT(F296:F300)&gt;4,SUM(F296:F300)-MAX(F296:F300),IF(COUNT(F296:F300)=4,SUM(F296:F300),"NT"))</f>
        <v>325</v>
      </c>
      <c r="G301" s="1">
        <f t="shared" si="15"/>
        <v>967</v>
      </c>
    </row>
    <row r="302" spans="1:7" ht="15.75" customHeight="1">
      <c r="A302" s="5" t="s">
        <v>10</v>
      </c>
      <c r="B302" s="5" t="s">
        <v>188</v>
      </c>
      <c r="C302" s="23">
        <v>77</v>
      </c>
      <c r="D302" s="23">
        <v>81</v>
      </c>
      <c r="E302" s="23">
        <f t="shared" si="14"/>
        <v>158</v>
      </c>
      <c r="F302" s="16">
        <v>73</v>
      </c>
      <c r="G302" s="4">
        <f t="shared" si="15"/>
        <v>231</v>
      </c>
    </row>
    <row r="303" spans="1:7" ht="15.75" customHeight="1">
      <c r="A303" s="5" t="s">
        <v>10</v>
      </c>
      <c r="B303" s="5" t="s">
        <v>189</v>
      </c>
      <c r="C303" s="23">
        <v>75</v>
      </c>
      <c r="D303" s="23">
        <v>77</v>
      </c>
      <c r="E303" s="23">
        <f t="shared" si="14"/>
        <v>152</v>
      </c>
      <c r="F303" s="16">
        <v>75</v>
      </c>
      <c r="G303" s="4">
        <f t="shared" si="15"/>
        <v>227</v>
      </c>
    </row>
    <row r="304" spans="1:7" ht="15.75" customHeight="1">
      <c r="A304" s="5" t="s">
        <v>10</v>
      </c>
      <c r="B304" s="5" t="s">
        <v>190</v>
      </c>
      <c r="C304" s="23">
        <v>82</v>
      </c>
      <c r="D304" s="23">
        <v>79</v>
      </c>
      <c r="E304" s="23">
        <f t="shared" si="14"/>
        <v>161</v>
      </c>
      <c r="F304" s="16">
        <v>85</v>
      </c>
      <c r="G304" s="4">
        <f t="shared" si="15"/>
        <v>246</v>
      </c>
    </row>
    <row r="305" spans="1:7" ht="15.75" customHeight="1">
      <c r="A305" s="5" t="s">
        <v>10</v>
      </c>
      <c r="B305" s="5" t="s">
        <v>191</v>
      </c>
      <c r="C305" s="23">
        <v>83</v>
      </c>
      <c r="D305" s="23">
        <v>85</v>
      </c>
      <c r="E305" s="23">
        <f t="shared" si="14"/>
        <v>168</v>
      </c>
      <c r="F305" s="16">
        <v>84</v>
      </c>
      <c r="G305" s="4">
        <f t="shared" si="15"/>
        <v>252</v>
      </c>
    </row>
    <row r="306" spans="1:7" ht="15.75">
      <c r="A306" s="5" t="s">
        <v>10</v>
      </c>
      <c r="B306" s="5" t="s">
        <v>192</v>
      </c>
      <c r="C306" s="23">
        <v>83</v>
      </c>
      <c r="D306" s="23">
        <v>87</v>
      </c>
      <c r="E306" s="23">
        <f t="shared" si="14"/>
        <v>170</v>
      </c>
      <c r="F306" s="16">
        <v>81</v>
      </c>
      <c r="G306" s="4">
        <f t="shared" si="15"/>
        <v>251</v>
      </c>
    </row>
    <row r="307" spans="1:256" ht="18" customHeight="1">
      <c r="A307" s="17" t="s">
        <v>10</v>
      </c>
      <c r="B307" s="21"/>
      <c r="C307" s="19">
        <f>IF(COUNT(C302:C306)&gt;4,SUM(C302:C306)-MAX(C302:C306),IF(COUNT(C302:C306)=4,SUM(C302:C306),"NT"))</f>
        <v>317</v>
      </c>
      <c r="D307" s="19">
        <f>IF(COUNT(D302:D306)&gt;4,SUM(D302:D306)-MAX(D302:D306),IF(COUNT(D302:D306)=4,SUM(D302:D306),"NT"))</f>
        <v>322</v>
      </c>
      <c r="E307" s="19">
        <f t="shared" si="14"/>
        <v>639</v>
      </c>
      <c r="F307" s="1">
        <f>IF(COUNT(F302:F306)&gt;4,SUM(F302:F306)-MAX(F302:F306),IF(COUNT(F302:F306)=4,SUM(F302:F306),"NT"))</f>
        <v>313</v>
      </c>
      <c r="G307" s="1">
        <f t="shared" si="15"/>
        <v>952</v>
      </c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  <c r="IC307" s="3"/>
      <c r="ID307" s="3"/>
      <c r="IE307" s="3"/>
      <c r="IF307" s="3"/>
      <c r="IG307" s="3"/>
      <c r="IH307" s="3"/>
      <c r="II307" s="3"/>
      <c r="IJ307" s="3"/>
      <c r="IK307" s="3"/>
      <c r="IL307" s="3"/>
      <c r="IM307" s="3"/>
      <c r="IN307" s="3"/>
      <c r="IO307" s="3"/>
      <c r="IP307" s="3"/>
      <c r="IQ307" s="3"/>
      <c r="IR307" s="3"/>
      <c r="IS307" s="3"/>
      <c r="IT307" s="3"/>
      <c r="IU307" s="3"/>
      <c r="IV307" s="3"/>
    </row>
    <row r="308" spans="1:7" ht="15.75">
      <c r="A308" s="5" t="s">
        <v>61</v>
      </c>
      <c r="B308" s="5" t="s">
        <v>254</v>
      </c>
      <c r="C308" s="23">
        <v>80</v>
      </c>
      <c r="D308" s="23">
        <v>72</v>
      </c>
      <c r="E308" s="23">
        <f t="shared" si="14"/>
        <v>152</v>
      </c>
      <c r="F308" s="16">
        <v>77</v>
      </c>
      <c r="G308" s="4">
        <f t="shared" si="15"/>
        <v>229</v>
      </c>
    </row>
    <row r="309" spans="1:256" ht="15.75" customHeight="1">
      <c r="A309" s="5" t="s">
        <v>61</v>
      </c>
      <c r="B309" s="5" t="s">
        <v>255</v>
      </c>
      <c r="C309" s="23">
        <v>75</v>
      </c>
      <c r="D309" s="23">
        <v>76</v>
      </c>
      <c r="E309" s="23">
        <f t="shared" si="14"/>
        <v>151</v>
      </c>
      <c r="F309" s="16">
        <v>70</v>
      </c>
      <c r="G309" s="4">
        <f t="shared" si="15"/>
        <v>221</v>
      </c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  <c r="IC309" s="3"/>
      <c r="ID309" s="3"/>
      <c r="IE309" s="3"/>
      <c r="IF309" s="3"/>
      <c r="IG309" s="3"/>
      <c r="IH309" s="3"/>
      <c r="II309" s="3"/>
      <c r="IJ309" s="3"/>
      <c r="IK309" s="3"/>
      <c r="IL309" s="3"/>
      <c r="IM309" s="3"/>
      <c r="IN309" s="3"/>
      <c r="IO309" s="3"/>
      <c r="IP309" s="3"/>
      <c r="IQ309" s="3"/>
      <c r="IR309" s="3"/>
      <c r="IS309" s="3"/>
      <c r="IT309" s="3"/>
      <c r="IU309" s="3"/>
      <c r="IV309" s="3"/>
    </row>
    <row r="310" spans="1:7" ht="15.75">
      <c r="A310" s="5" t="s">
        <v>61</v>
      </c>
      <c r="B310" s="5" t="s">
        <v>256</v>
      </c>
      <c r="C310" s="23">
        <v>74</v>
      </c>
      <c r="D310" s="23">
        <v>82</v>
      </c>
      <c r="E310" s="23">
        <f t="shared" si="14"/>
        <v>156</v>
      </c>
      <c r="F310" s="16">
        <v>70</v>
      </c>
      <c r="G310" s="4">
        <f t="shared" si="15"/>
        <v>226</v>
      </c>
    </row>
    <row r="311" spans="1:256" ht="15.75" customHeight="1">
      <c r="A311" s="5" t="s">
        <v>61</v>
      </c>
      <c r="B311" s="5" t="s">
        <v>257</v>
      </c>
      <c r="C311" s="23">
        <v>70</v>
      </c>
      <c r="D311" s="23">
        <v>69</v>
      </c>
      <c r="E311" s="23">
        <f t="shared" si="14"/>
        <v>139</v>
      </c>
      <c r="F311" s="16">
        <v>80</v>
      </c>
      <c r="G311" s="4">
        <f t="shared" si="15"/>
        <v>219</v>
      </c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  <c r="IC311" s="3"/>
      <c r="ID311" s="3"/>
      <c r="IE311" s="3"/>
      <c r="IF311" s="3"/>
      <c r="IG311" s="3"/>
      <c r="IH311" s="3"/>
      <c r="II311" s="3"/>
      <c r="IJ311" s="3"/>
      <c r="IK311" s="3"/>
      <c r="IL311" s="3"/>
      <c r="IM311" s="3"/>
      <c r="IN311" s="3"/>
      <c r="IO311" s="3"/>
      <c r="IP311" s="3"/>
      <c r="IQ311" s="3"/>
      <c r="IR311" s="3"/>
      <c r="IS311" s="3"/>
      <c r="IT311" s="3"/>
      <c r="IU311" s="3"/>
      <c r="IV311" s="3"/>
    </row>
    <row r="312" spans="1:7" ht="15.75">
      <c r="A312" s="5" t="s">
        <v>61</v>
      </c>
      <c r="B312" s="5" t="s">
        <v>258</v>
      </c>
      <c r="C312" s="23">
        <v>71</v>
      </c>
      <c r="D312" s="23">
        <v>76</v>
      </c>
      <c r="E312" s="23">
        <f t="shared" si="14"/>
        <v>147</v>
      </c>
      <c r="F312" s="16">
        <v>73</v>
      </c>
      <c r="G312" s="4">
        <f t="shared" si="15"/>
        <v>220</v>
      </c>
    </row>
    <row r="313" spans="1:7" ht="18">
      <c r="A313" s="17" t="s">
        <v>61</v>
      </c>
      <c r="B313" s="21"/>
      <c r="C313" s="19">
        <f>IF(COUNT(C308:C312)&gt;4,SUM(C308:C312)-MAX(C308:C312),IF(COUNT(C308:C312)=4,SUM(C308:C312),"NT"))</f>
        <v>290</v>
      </c>
      <c r="D313" s="19">
        <f>IF(COUNT(D308:D312)&gt;4,SUM(D308:D312)-MAX(D308:D312),IF(COUNT(D308:D312)=4,SUM(D308:D312),"NT"))</f>
        <v>293</v>
      </c>
      <c r="E313" s="19">
        <f t="shared" si="14"/>
        <v>583</v>
      </c>
      <c r="F313" s="1">
        <f>IF(COUNT(F308:F312)&gt;4,SUM(F308:F312)-MAX(F308:F312),IF(COUNT(F308:F312)=4,SUM(F308:F312),"NT"))</f>
        <v>290</v>
      </c>
      <c r="G313" s="1">
        <f t="shared" si="15"/>
        <v>873</v>
      </c>
    </row>
    <row r="314" spans="2:7" ht="13.5">
      <c r="B314" s="25"/>
      <c r="C314" s="25"/>
      <c r="D314" s="25"/>
      <c r="E314" s="25"/>
      <c r="F314" s="2"/>
      <c r="G314" s="2"/>
    </row>
    <row r="315" spans="2:7" ht="13.5">
      <c r="B315" s="25"/>
      <c r="C315" s="25"/>
      <c r="D315" s="25"/>
      <c r="E315" s="25"/>
      <c r="F315" s="2"/>
      <c r="G315" s="2"/>
    </row>
    <row r="316" spans="2:7" ht="13.5">
      <c r="B316" s="25"/>
      <c r="C316" s="25"/>
      <c r="D316" s="25"/>
      <c r="E316" s="25"/>
      <c r="F316" s="2"/>
      <c r="G316" s="2"/>
    </row>
    <row r="317" spans="2:7" ht="13.5">
      <c r="B317" s="25"/>
      <c r="C317" s="25"/>
      <c r="D317" s="25"/>
      <c r="E317" s="25"/>
      <c r="F317" s="2"/>
      <c r="G317" s="2"/>
    </row>
    <row r="318" spans="2:7" ht="13.5">
      <c r="B318" s="25"/>
      <c r="C318" s="25"/>
      <c r="D318" s="25"/>
      <c r="E318" s="25"/>
      <c r="F318" s="2"/>
      <c r="G318" s="2"/>
    </row>
    <row r="319" spans="2:7" ht="13.5">
      <c r="B319" s="25"/>
      <c r="C319" s="25"/>
      <c r="D319" s="25"/>
      <c r="E319" s="25"/>
      <c r="F319" s="2"/>
      <c r="G319" s="2"/>
    </row>
    <row r="320" spans="2:7" ht="13.5">
      <c r="B320" s="25"/>
      <c r="C320" s="25"/>
      <c r="D320" s="25"/>
      <c r="E320" s="25"/>
      <c r="F320" s="2"/>
      <c r="G320" s="2"/>
    </row>
    <row r="321" spans="2:7" ht="13.5">
      <c r="B321" s="25"/>
      <c r="C321" s="25"/>
      <c r="D321" s="25"/>
      <c r="E321" s="25"/>
      <c r="F321" s="2"/>
      <c r="G321" s="2"/>
    </row>
    <row r="322" spans="2:7" ht="13.5">
      <c r="B322" s="25"/>
      <c r="C322" s="25"/>
      <c r="D322" s="25"/>
      <c r="E322" s="25"/>
      <c r="F322" s="2"/>
      <c r="G322" s="2"/>
    </row>
    <row r="323" spans="2:7" ht="13.5">
      <c r="B323" s="25"/>
      <c r="C323" s="25"/>
      <c r="D323" s="25"/>
      <c r="E323" s="25"/>
      <c r="F323" s="2"/>
      <c r="G323" s="2"/>
    </row>
    <row r="324" spans="2:7" ht="13.5">
      <c r="B324" s="25"/>
      <c r="C324" s="25"/>
      <c r="D324" s="25"/>
      <c r="E324" s="25"/>
      <c r="F324" s="2"/>
      <c r="G324" s="2"/>
    </row>
    <row r="325" spans="2:7" ht="13.5">
      <c r="B325" s="25"/>
      <c r="C325" s="25"/>
      <c r="D325" s="25"/>
      <c r="E325" s="25"/>
      <c r="F325" s="2"/>
      <c r="G325" s="2"/>
    </row>
    <row r="326" spans="2:7" ht="13.5">
      <c r="B326" s="25"/>
      <c r="C326" s="25"/>
      <c r="D326" s="25"/>
      <c r="E326" s="25"/>
      <c r="F326" s="2"/>
      <c r="G326" s="2"/>
    </row>
    <row r="327" spans="2:7" ht="13.5">
      <c r="B327" s="25"/>
      <c r="C327" s="25"/>
      <c r="D327" s="25"/>
      <c r="E327" s="25"/>
      <c r="F327" s="2"/>
      <c r="G327" s="2"/>
    </row>
    <row r="328" spans="2:7" ht="13.5">
      <c r="B328" s="25"/>
      <c r="C328" s="25"/>
      <c r="D328" s="25"/>
      <c r="E328" s="25"/>
      <c r="F328" s="2"/>
      <c r="G328" s="2"/>
    </row>
    <row r="329" spans="2:7" ht="13.5">
      <c r="B329" s="25"/>
      <c r="C329" s="25"/>
      <c r="D329" s="25"/>
      <c r="E329" s="25"/>
      <c r="F329" s="2"/>
      <c r="G329" s="2"/>
    </row>
    <row r="330" spans="2:7" ht="13.5">
      <c r="B330" s="25"/>
      <c r="C330" s="25"/>
      <c r="D330" s="25"/>
      <c r="E330" s="25"/>
      <c r="F330" s="2"/>
      <c r="G330" s="2"/>
    </row>
    <row r="331" spans="2:6" ht="15.75">
      <c r="B331" s="25"/>
      <c r="C331" s="25"/>
      <c r="D331" s="25"/>
      <c r="E331" s="25"/>
      <c r="F331" s="2"/>
    </row>
  </sheetData>
  <sheetProtection selectLockedCells="1"/>
  <autoFilter ref="A1:G313"/>
  <printOptions/>
  <pageMargins left="0.75" right="0.75" top="1" bottom="1" header="0.5" footer="0.5"/>
  <pageSetup horizontalDpi="300" verticalDpi="300" orientation="portrait" r:id="rId1"/>
  <ignoredErrors>
    <ignoredError sqref="E7:G7 E13:F13 E19:F19 E25:F25 E37:F37 E43:F43 E55:F55 E61:F61 E67:F67 E73:F73 E79:F79 E85:F85 E91 E97:F97 E103:F103 E109:F109 E115 E121 E127:F127 E133:F133 E139:F139 E145:F145 E151:F151 E157:F157 E163:F163 E169:F169 E175:F175 E181:F181 E187:F187 E193:F193 E199:F199 E205:F205 E211:F211 E223:F223 E229:F229 E235:F235 E247:F247 E253:F253 E259:F259 E265:F265 E271:F271 E277:F277 E283:F283 E289:F289 E295:F295 E301:F301 E307:F307 E49:F49 E313:G313 G242:G311 G218:G235 G115:G119 G32:G89 G91:G112 E217 G13:G25 G150:G211 G126:G131 G121:G124 G133:G14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260"/>
  <sheetViews>
    <sheetView zoomScale="130" zoomScaleNormal="130" zoomScalePageLayoutView="0" workbookViewId="0" topLeftCell="A1">
      <selection activeCell="F7" sqref="F7"/>
    </sheetView>
  </sheetViews>
  <sheetFormatPr defaultColWidth="9.140625" defaultRowHeight="12.75"/>
  <cols>
    <col min="1" max="1" width="28.00390625" style="7" customWidth="1"/>
    <col min="2" max="2" width="19.57421875" style="7" customWidth="1"/>
    <col min="3" max="3" width="9.140625" style="11" customWidth="1"/>
    <col min="4" max="4" width="8.57421875" style="11" customWidth="1"/>
    <col min="5" max="5" width="6.7109375" style="11" customWidth="1"/>
    <col min="6" max="6" width="7.7109375" style="11" customWidth="1"/>
    <col min="7" max="7" width="8.7109375" style="30" customWidth="1"/>
    <col min="8" max="16384" width="9.140625" style="7" customWidth="1"/>
  </cols>
  <sheetData>
    <row r="1" spans="1:7" ht="18.75">
      <c r="A1" s="31" t="s">
        <v>2</v>
      </c>
      <c r="B1" s="31" t="s">
        <v>3</v>
      </c>
      <c r="C1" s="28" t="s">
        <v>6</v>
      </c>
      <c r="D1" s="28" t="s">
        <v>7</v>
      </c>
      <c r="E1" s="28" t="s">
        <v>9</v>
      </c>
      <c r="F1" s="28" t="s">
        <v>5</v>
      </c>
      <c r="G1" s="28" t="s">
        <v>4</v>
      </c>
    </row>
    <row r="2" spans="1:7" ht="15.75">
      <c r="A2" s="8" t="str">
        <f>ALL!$A279</f>
        <v>San Antonio Johnson</v>
      </c>
      <c r="B2" s="8" t="str">
        <f>ALL!$B279</f>
        <v>Garrett Martin</v>
      </c>
      <c r="C2" s="9">
        <f>ALL!$C279</f>
        <v>66</v>
      </c>
      <c r="D2" s="9">
        <f>ALL!$D279</f>
        <v>70</v>
      </c>
      <c r="E2" s="9">
        <f>ALL!$F279</f>
        <v>61</v>
      </c>
      <c r="F2" s="9">
        <f>ALL!$G279</f>
        <v>197</v>
      </c>
      <c r="G2" s="29">
        <f>IF(F2="0","0",RANK(F2,F$2:F$259,1))</f>
        <v>1</v>
      </c>
    </row>
    <row r="3" spans="1:7" ht="15.75">
      <c r="A3" s="8" t="str">
        <f>ALL!$A248</f>
        <v>Plano West</v>
      </c>
      <c r="B3" s="8" t="str">
        <f>ALL!$B248</f>
        <v>Parker Coody</v>
      </c>
      <c r="C3" s="9">
        <f>ALL!$C248</f>
        <v>64</v>
      </c>
      <c r="D3" s="9">
        <f>ALL!$D248</f>
        <v>69</v>
      </c>
      <c r="E3" s="9">
        <f>ALL!$F248</f>
        <v>67</v>
      </c>
      <c r="F3" s="9">
        <f>ALL!$G248</f>
        <v>200</v>
      </c>
      <c r="G3" s="29">
        <f>IF(F3="0","0",RANK(F3,F$2:F$259,1))</f>
        <v>2</v>
      </c>
    </row>
    <row r="4" spans="1:7" ht="15.75">
      <c r="A4" s="8" t="str">
        <f>ALL!$A249</f>
        <v>Plano West</v>
      </c>
      <c r="B4" s="8" t="str">
        <f>ALL!$B249</f>
        <v>Pierceson Coody</v>
      </c>
      <c r="C4" s="9">
        <f>ALL!$C249</f>
        <v>66</v>
      </c>
      <c r="D4" s="9">
        <f>ALL!$D249</f>
        <v>71</v>
      </c>
      <c r="E4" s="9">
        <f>ALL!$F249</f>
        <v>65</v>
      </c>
      <c r="F4" s="9">
        <f>ALL!$G249</f>
        <v>202</v>
      </c>
      <c r="G4" s="29">
        <f>IF(F4="0","0",RANK(F4,F$2:F$259,1))</f>
        <v>3</v>
      </c>
    </row>
    <row r="5" spans="1:7" ht="15.75">
      <c r="A5" s="8" t="str">
        <f>ALL!$A128</f>
        <v>Granbury</v>
      </c>
      <c r="B5" s="8" t="str">
        <f>ALL!$B128</f>
        <v>Jake Holbrook</v>
      </c>
      <c r="C5" s="9">
        <f>ALL!$C128</f>
        <v>69</v>
      </c>
      <c r="D5" s="9">
        <f>ALL!$D128</f>
        <v>69</v>
      </c>
      <c r="E5" s="9">
        <f>ALL!$F128</f>
        <v>65</v>
      </c>
      <c r="F5" s="9">
        <f>ALL!$G128</f>
        <v>203</v>
      </c>
      <c r="G5" s="29">
        <f>IF(F5="0","0",RANK(F5,F$2:F$259,1))</f>
        <v>4</v>
      </c>
    </row>
    <row r="6" spans="1:7" ht="15.75">
      <c r="A6" s="8" t="str">
        <f>ALL!$A141</f>
        <v>Houston Memorial</v>
      </c>
      <c r="B6" s="8" t="str">
        <f>ALL!$B141</f>
        <v>William Moll</v>
      </c>
      <c r="C6" s="9">
        <f>ALL!$C141</f>
        <v>72</v>
      </c>
      <c r="D6" s="9">
        <f>ALL!$D141</f>
        <v>67</v>
      </c>
      <c r="E6" s="9">
        <f>ALL!$F141</f>
        <v>64</v>
      </c>
      <c r="F6" s="9">
        <f>ALL!$G141</f>
        <v>203</v>
      </c>
      <c r="G6" s="29">
        <f>IF(F6="0","0",RANK(F6,F$2:F$259,1))</f>
        <v>4</v>
      </c>
    </row>
    <row r="7" spans="1:7" ht="15.75">
      <c r="A7" s="8" t="str">
        <f>ALL!$A56</f>
        <v>Central High</v>
      </c>
      <c r="B7" s="8" t="str">
        <f>ALL!$B56</f>
        <v>Jansen Smith</v>
      </c>
      <c r="C7" s="9">
        <f>ALL!$C56</f>
        <v>69</v>
      </c>
      <c r="D7" s="9">
        <f>ALL!$D56</f>
        <v>66</v>
      </c>
      <c r="E7" s="9">
        <f>ALL!$F56</f>
        <v>69</v>
      </c>
      <c r="F7" s="9">
        <f>ALL!$G56</f>
        <v>204</v>
      </c>
      <c r="G7" s="29">
        <f>IF(F7="0","0",RANK(F7,F$2:F$259,1))</f>
        <v>6</v>
      </c>
    </row>
    <row r="8" spans="1:7" ht="15.75">
      <c r="A8" s="8" t="str">
        <f>ALL!$A194</f>
        <v>Mansfield</v>
      </c>
      <c r="B8" s="8" t="str">
        <f>ALL!$B194</f>
        <v>Garrison Smith</v>
      </c>
      <c r="C8" s="9">
        <f>ALL!$C194</f>
        <v>72</v>
      </c>
      <c r="D8" s="9">
        <f>ALL!$D194</f>
        <v>70</v>
      </c>
      <c r="E8" s="9">
        <f>ALL!$F194</f>
        <v>67</v>
      </c>
      <c r="F8" s="9">
        <f>ALL!$G194</f>
        <v>209</v>
      </c>
      <c r="G8" s="29">
        <f>IF(F8="0","0",RANK(F8,F$2:F$259,1))</f>
        <v>7</v>
      </c>
    </row>
    <row r="9" spans="1:7" ht="15.75">
      <c r="A9" s="8" t="str">
        <f>ALL!$A20</f>
        <v>Allen</v>
      </c>
      <c r="B9" s="8" t="str">
        <f>ALL!$B20</f>
        <v>Mathew Chairuangdej</v>
      </c>
      <c r="C9" s="9">
        <f>ALL!$C20</f>
        <v>69</v>
      </c>
      <c r="D9" s="9">
        <f>ALL!$D20</f>
        <v>70</v>
      </c>
      <c r="E9" s="9">
        <f>ALL!$F20</f>
        <v>73</v>
      </c>
      <c r="F9" s="9">
        <f>ALL!$G20</f>
        <v>212</v>
      </c>
      <c r="G9" s="29">
        <f>IF(F9="0","0",RANK(F9,F$2:F$259,1))</f>
        <v>8</v>
      </c>
    </row>
    <row r="10" spans="1:7" ht="15.75">
      <c r="A10" s="8" t="str">
        <f>ALL!$A122</f>
        <v>Frisco Reedy</v>
      </c>
      <c r="B10" s="8" t="str">
        <f>ALL!$B122</f>
        <v>Jake Livermore</v>
      </c>
      <c r="C10" s="9">
        <f>ALL!$C122</f>
        <v>71</v>
      </c>
      <c r="D10" s="9">
        <f>ALL!$D122</f>
        <v>68</v>
      </c>
      <c r="E10" s="9">
        <f>ALL!$F122</f>
        <v>73</v>
      </c>
      <c r="F10" s="9">
        <f>ALL!$G122</f>
        <v>212</v>
      </c>
      <c r="G10" s="29">
        <f>IF(F10="0","0",RANK(F10,F$2:F$259,1))</f>
        <v>8</v>
      </c>
    </row>
    <row r="11" spans="1:7" ht="15.75">
      <c r="A11" s="8" t="str">
        <f>ALL!$A32</f>
        <v>Argyle</v>
      </c>
      <c r="B11" s="8" t="str">
        <f>ALL!$B32</f>
        <v>Logan Diomede</v>
      </c>
      <c r="C11" s="9">
        <f>ALL!$C32</f>
        <v>73</v>
      </c>
      <c r="D11" s="9">
        <f>ALL!$D32</f>
        <v>71</v>
      </c>
      <c r="E11" s="9">
        <f>ALL!$F32</f>
        <v>68</v>
      </c>
      <c r="F11" s="9">
        <f>ALL!$G32</f>
        <v>212</v>
      </c>
      <c r="G11" s="29">
        <f>IF(F11="0","0",RANK(F11,F$2:F$259,1))</f>
        <v>8</v>
      </c>
    </row>
    <row r="12" spans="1:7" ht="15.75">
      <c r="A12" s="8" t="str">
        <f>ALL!$A159</f>
        <v>Keller</v>
      </c>
      <c r="B12" s="8" t="str">
        <f>ALL!$B159</f>
        <v>Cole Grossl</v>
      </c>
      <c r="C12" s="9">
        <f>ALL!$C159</f>
        <v>72</v>
      </c>
      <c r="D12" s="9">
        <f>ALL!$D159</f>
        <v>72</v>
      </c>
      <c r="E12" s="9">
        <f>ALL!$F159</f>
        <v>69</v>
      </c>
      <c r="F12" s="9">
        <f>ALL!$G159</f>
        <v>213</v>
      </c>
      <c r="G12" s="29">
        <f>IF(F12="0","0",RANK(F12,F$2:F$259,1))</f>
        <v>11</v>
      </c>
    </row>
    <row r="13" spans="1:7" ht="15.75">
      <c r="A13" s="8" t="str">
        <f>ALL!$A74</f>
        <v>Clear Springs</v>
      </c>
      <c r="B13" s="8" t="str">
        <f>ALL!$B74</f>
        <v>Andre Jacobs</v>
      </c>
      <c r="C13" s="9">
        <f>ALL!$C64</f>
        <v>80</v>
      </c>
      <c r="D13" s="9">
        <f>ALL!$D74</f>
        <v>72</v>
      </c>
      <c r="E13" s="9">
        <f>ALL!$F74</f>
        <v>72</v>
      </c>
      <c r="F13" s="9">
        <f>ALL!$G74</f>
        <v>213</v>
      </c>
      <c r="G13" s="29">
        <f>IF(F13="0","0",RANK(F13,F$2:F$259,1))</f>
        <v>11</v>
      </c>
    </row>
    <row r="14" spans="1:7" ht="15.75">
      <c r="A14" s="8" t="str">
        <f>ALL!$A206</f>
        <v>Marcus</v>
      </c>
      <c r="B14" s="8" t="str">
        <f>ALL!$B206</f>
        <v>Philip Choi</v>
      </c>
      <c r="C14" s="9">
        <f>ALL!$C206</f>
        <v>70</v>
      </c>
      <c r="D14" s="9">
        <f>ALL!$D206</f>
        <v>71</v>
      </c>
      <c r="E14" s="9">
        <f>ALL!$F206</f>
        <v>73</v>
      </c>
      <c r="F14" s="9">
        <f>ALL!$G206</f>
        <v>214</v>
      </c>
      <c r="G14" s="29">
        <f>IF(F14="0","0",RANK(F14,F$2:F$259,1))</f>
        <v>13</v>
      </c>
    </row>
    <row r="15" spans="1:7" ht="15.75">
      <c r="A15" s="8" t="str">
        <f>ALL!$A207</f>
        <v>Marcus</v>
      </c>
      <c r="B15" s="8" t="str">
        <f>ALL!$B207</f>
        <v>Dawson Lewis</v>
      </c>
      <c r="C15" s="9">
        <f>ALL!$C207</f>
        <v>77</v>
      </c>
      <c r="D15" s="9">
        <f>ALL!$D207</f>
        <v>65</v>
      </c>
      <c r="E15" s="9">
        <f>ALL!$F207</f>
        <v>72</v>
      </c>
      <c r="F15" s="9">
        <f>ALL!$G207</f>
        <v>214</v>
      </c>
      <c r="G15" s="29">
        <f>IF(F15="0","0",RANK(F15,F$2:F$259,1))</f>
        <v>13</v>
      </c>
    </row>
    <row r="16" spans="1:7" ht="15.75">
      <c r="A16" s="8" t="str">
        <f>ALL!$A291</f>
        <v>Southlake</v>
      </c>
      <c r="B16" s="8" t="str">
        <f>ALL!$B291</f>
        <v>Will Fore</v>
      </c>
      <c r="C16" s="9">
        <f>ALL!$C291</f>
        <v>71</v>
      </c>
      <c r="D16" s="9">
        <f>ALL!$D291</f>
        <v>76</v>
      </c>
      <c r="E16" s="9">
        <f>ALL!$F291</f>
        <v>67</v>
      </c>
      <c r="F16" s="9">
        <f>ALL!$G291</f>
        <v>214</v>
      </c>
      <c r="G16" s="29">
        <f>IF(F16="0","0",RANK(F16,F$2:F$259,1))</f>
        <v>13</v>
      </c>
    </row>
    <row r="17" spans="1:7" ht="15.75">
      <c r="A17" s="8" t="str">
        <f>ALL!$A146</f>
        <v>Jesuit</v>
      </c>
      <c r="B17" s="8" t="str">
        <f>ALL!$B146</f>
        <v>Forrest Park</v>
      </c>
      <c r="C17" s="9">
        <f>ALL!$C146</f>
        <v>70</v>
      </c>
      <c r="D17" s="9">
        <f>ALL!$D146</f>
        <v>75</v>
      </c>
      <c r="E17" s="9">
        <f>ALL!$F146</f>
        <v>70</v>
      </c>
      <c r="F17" s="9">
        <f>ALL!$G146</f>
        <v>215</v>
      </c>
      <c r="G17" s="29">
        <f>IF(F17="0","0",RANK(F17,F$2:F$259,1))</f>
        <v>16</v>
      </c>
    </row>
    <row r="18" spans="1:7" ht="15.75">
      <c r="A18" s="8" t="str">
        <f>ALL!$A219</f>
        <v>McKinney Boyd</v>
      </c>
      <c r="B18" s="8" t="str">
        <f>ALL!$B219</f>
        <v>Cody Winkler</v>
      </c>
      <c r="C18" s="9">
        <f>ALL!$C219</f>
        <v>71</v>
      </c>
      <c r="D18" s="9">
        <f>ALL!$D219</f>
        <v>77</v>
      </c>
      <c r="E18" s="9">
        <f>ALL!$F219</f>
        <v>67</v>
      </c>
      <c r="F18" s="9">
        <f>ALL!$G219</f>
        <v>215</v>
      </c>
      <c r="G18" s="29">
        <f>IF(F18="0","0",RANK(F18,F$2:F$259,1))</f>
        <v>16</v>
      </c>
    </row>
    <row r="19" spans="1:7" ht="15.75">
      <c r="A19" s="8" t="str">
        <f>ALL!$A178</f>
        <v>Lake Travis</v>
      </c>
      <c r="B19" s="8" t="str">
        <f>ALL!$B178</f>
        <v>Nathan Petronzio</v>
      </c>
      <c r="C19" s="9">
        <f>ALL!$C178</f>
        <v>70</v>
      </c>
      <c r="D19" s="9">
        <f>ALL!$D178</f>
        <v>70</v>
      </c>
      <c r="E19" s="9">
        <f>ALL!$F178</f>
        <v>75</v>
      </c>
      <c r="F19" s="9">
        <f>ALL!$G178</f>
        <v>215</v>
      </c>
      <c r="G19" s="29">
        <f>IF(F19="0","0",RANK(F19,F$2:F$259,1))</f>
        <v>16</v>
      </c>
    </row>
    <row r="20" spans="1:7" ht="15.75">
      <c r="A20" s="8" t="str">
        <f>ALL!$A290</f>
        <v>Southlake</v>
      </c>
      <c r="B20" s="8" t="str">
        <f>ALL!$B290</f>
        <v>Caden Honea</v>
      </c>
      <c r="C20" s="9">
        <f>ALL!$C290</f>
        <v>72</v>
      </c>
      <c r="D20" s="9">
        <f>ALL!$D290</f>
        <v>71</v>
      </c>
      <c r="E20" s="9">
        <f>ALL!$F290</f>
        <v>72</v>
      </c>
      <c r="F20" s="9">
        <f>ALL!$G290</f>
        <v>215</v>
      </c>
      <c r="G20" s="29">
        <f>IF(F20="0","0",RANK(F20,F$2:F$259,1))</f>
        <v>16</v>
      </c>
    </row>
    <row r="21" spans="1:7" ht="15.75">
      <c r="A21" s="8" t="str">
        <f>ALL!$A77</f>
        <v>Clear Springs</v>
      </c>
      <c r="B21" s="8" t="str">
        <f>ALL!$B77</f>
        <v>Francois Jacobs</v>
      </c>
      <c r="C21" s="9">
        <f>ALL!$C77</f>
        <v>72</v>
      </c>
      <c r="D21" s="9">
        <f>ALL!$D77</f>
        <v>72</v>
      </c>
      <c r="E21" s="9">
        <f>ALL!$F77</f>
        <v>71</v>
      </c>
      <c r="F21" s="9">
        <f>ALL!$G77</f>
        <v>215</v>
      </c>
      <c r="G21" s="29">
        <f>IF(F21="0","0",RANK(F21,F$2:F$259,1))</f>
        <v>16</v>
      </c>
    </row>
    <row r="22" spans="1:7" ht="15.75">
      <c r="A22" s="8" t="str">
        <f>ALL!$A294</f>
        <v>Southlake</v>
      </c>
      <c r="B22" s="8" t="str">
        <f>ALL!$B294</f>
        <v>DJ Springer</v>
      </c>
      <c r="C22" s="9">
        <f>ALL!$C294</f>
        <v>72</v>
      </c>
      <c r="D22" s="9">
        <f>ALL!$D294</f>
        <v>73</v>
      </c>
      <c r="E22" s="9">
        <f>ALL!$F294</f>
        <v>70</v>
      </c>
      <c r="F22" s="9">
        <f>ALL!$G294</f>
        <v>215</v>
      </c>
      <c r="G22" s="29">
        <f>IF(F22="0","0",RANK(F22,F$2:F$259,1))</f>
        <v>16</v>
      </c>
    </row>
    <row r="23" spans="1:7" ht="15.75">
      <c r="A23" s="8" t="str">
        <f>ALL!$A278</f>
        <v>San Antonio Johnson</v>
      </c>
      <c r="B23" s="8" t="str">
        <f>ALL!$B278</f>
        <v>Johnny Keefer</v>
      </c>
      <c r="C23" s="9">
        <f>ALL!$C278</f>
        <v>72</v>
      </c>
      <c r="D23" s="9">
        <f>ALL!$D278</f>
        <v>70</v>
      </c>
      <c r="E23" s="9">
        <f>ALL!$F278</f>
        <v>74</v>
      </c>
      <c r="F23" s="9">
        <f>ALL!$G278</f>
        <v>216</v>
      </c>
      <c r="G23" s="29">
        <f>IF(F23="0","0",RANK(F23,F$2:F$259,1))</f>
        <v>22</v>
      </c>
    </row>
    <row r="24" spans="1:7" ht="15.75">
      <c r="A24" s="8" t="str">
        <f>ALL!$A293</f>
        <v>Southlake</v>
      </c>
      <c r="B24" s="8" t="str">
        <f>ALL!$B293</f>
        <v>Cole Fisher</v>
      </c>
      <c r="C24" s="9">
        <f>ALL!$C293</f>
        <v>73</v>
      </c>
      <c r="D24" s="9">
        <f>ALL!$D293</f>
        <v>72</v>
      </c>
      <c r="E24" s="9">
        <f>ALL!$F293</f>
        <v>71</v>
      </c>
      <c r="F24" s="9">
        <f>ALL!$G293</f>
        <v>216</v>
      </c>
      <c r="G24" s="29">
        <f>IF(F24="0","0",RANK(F24,F$2:F$259,1))</f>
        <v>22</v>
      </c>
    </row>
    <row r="25" spans="1:7" ht="15.75">
      <c r="A25" s="8" t="str">
        <f>ALL!$A182</f>
        <v>Lamar</v>
      </c>
      <c r="B25" s="8" t="str">
        <f>ALL!$B182</f>
        <v>Caleb Hicks</v>
      </c>
      <c r="C25" s="9">
        <f>ALL!$C182</f>
        <v>73</v>
      </c>
      <c r="D25" s="9">
        <f>ALL!$D182</f>
        <v>75</v>
      </c>
      <c r="E25" s="9">
        <f>ALL!$F182</f>
        <v>68</v>
      </c>
      <c r="F25" s="9">
        <f>ALL!$G182</f>
        <v>216</v>
      </c>
      <c r="G25" s="29">
        <f>IF(F25="0","0",RANK(F25,F$2:F$259,1))</f>
        <v>22</v>
      </c>
    </row>
    <row r="26" spans="1:7" ht="15.75">
      <c r="A26" s="8" t="str">
        <f>ALL!$A230</f>
        <v>Midway</v>
      </c>
      <c r="B26" s="8" t="str">
        <f>ALL!$B230</f>
        <v>Mason Mikeska</v>
      </c>
      <c r="C26" s="9">
        <f>ALL!$C230</f>
        <v>69</v>
      </c>
      <c r="D26" s="9">
        <f>ALL!$D230</f>
        <v>74</v>
      </c>
      <c r="E26" s="9">
        <f>ALL!$F230</f>
        <v>74</v>
      </c>
      <c r="F26" s="9">
        <f>ALL!$G230</f>
        <v>217</v>
      </c>
      <c r="G26" s="29">
        <f>IF(F26="0","0",RANK(F26,F$2:F$259,1))</f>
        <v>25</v>
      </c>
    </row>
    <row r="27" spans="1:7" ht="15.75">
      <c r="A27" s="8" t="str">
        <f>ALL!$A38</f>
        <v>Arlington Heights</v>
      </c>
      <c r="B27" s="8" t="str">
        <f>ALL!$B38</f>
        <v>Bradon Massey</v>
      </c>
      <c r="C27" s="9">
        <f>ALL!$C38</f>
        <v>73</v>
      </c>
      <c r="D27" s="9">
        <f>ALL!$D38</f>
        <v>71</v>
      </c>
      <c r="E27" s="9">
        <f>ALL!$F38</f>
        <v>73</v>
      </c>
      <c r="F27" s="9">
        <f>ALL!$G38</f>
        <v>217</v>
      </c>
      <c r="G27" s="29">
        <f>IF(F27="0","0",RANK(F27,F$2:F$259,1))</f>
        <v>25</v>
      </c>
    </row>
    <row r="28" spans="1:7" ht="15.75">
      <c r="A28" s="8" t="str">
        <f>ALL!$A10</f>
        <v>Alamo Heights</v>
      </c>
      <c r="B28" s="8" t="str">
        <f>ALL!$B10</f>
        <v>Shahbaz Hashmi</v>
      </c>
      <c r="C28" s="9">
        <f>ALL!$C10</f>
        <v>71</v>
      </c>
      <c r="D28" s="9">
        <f>ALL!$D10</f>
        <v>73</v>
      </c>
      <c r="E28" s="9">
        <f>ALL!$F10</f>
        <v>74</v>
      </c>
      <c r="F28" s="9">
        <f>ALL!$G10</f>
        <v>218</v>
      </c>
      <c r="G28" s="29">
        <f>IF(F28="0","0",RANK(F28,F$2:F$259,1))</f>
        <v>27</v>
      </c>
    </row>
    <row r="29" spans="1:7" ht="15.75">
      <c r="A29" s="8" t="str">
        <f>ALL!$A218</f>
        <v>McKinney Boyd</v>
      </c>
      <c r="B29" s="8" t="str">
        <f>ALL!$B218</f>
        <v>JC Wigglesworth</v>
      </c>
      <c r="C29" s="9">
        <f>ALL!$C218</f>
        <v>70</v>
      </c>
      <c r="D29" s="9">
        <f>ALL!$D218</f>
        <v>74</v>
      </c>
      <c r="E29" s="9">
        <f>ALL!$F218</f>
        <v>74</v>
      </c>
      <c r="F29" s="9">
        <f>ALL!$G218</f>
        <v>218</v>
      </c>
      <c r="G29" s="29">
        <f>IF(F29="0","0",RANK(F29,F$2:F$259,1))</f>
        <v>27</v>
      </c>
    </row>
    <row r="30" spans="1:7" ht="15.75">
      <c r="A30" s="8" t="str">
        <f>ALL!$A57</f>
        <v>Central High</v>
      </c>
      <c r="B30" s="8" t="str">
        <f>ALL!$B57</f>
        <v>Flynn McNabb</v>
      </c>
      <c r="C30" s="9">
        <f>ALL!$C57</f>
        <v>73</v>
      </c>
      <c r="D30" s="9">
        <f>ALL!$D57</f>
        <v>73</v>
      </c>
      <c r="E30" s="9">
        <f>ALL!$F57</f>
        <v>72</v>
      </c>
      <c r="F30" s="9">
        <f>ALL!$G57</f>
        <v>218</v>
      </c>
      <c r="G30" s="29">
        <f>IF(F30="0","0",RANK(F30,F$2:F$259,1))</f>
        <v>27</v>
      </c>
    </row>
    <row r="31" spans="1:7" ht="15.75">
      <c r="A31" s="8" t="str">
        <f>ALL!$A242</f>
        <v>Plano</v>
      </c>
      <c r="B31" s="8" t="str">
        <f>ALL!$B242</f>
        <v>Tommy Boone</v>
      </c>
      <c r="C31" s="9">
        <f>ALL!$C242</f>
        <v>75</v>
      </c>
      <c r="D31" s="9">
        <f>ALL!$D242</f>
        <v>72</v>
      </c>
      <c r="E31" s="9">
        <f>ALL!$F242</f>
        <v>71</v>
      </c>
      <c r="F31" s="9">
        <f>ALL!$G242</f>
        <v>218</v>
      </c>
      <c r="G31" s="29">
        <f>IF(F31="0","0",RANK(F31,F$2:F$259,1))</f>
        <v>27</v>
      </c>
    </row>
    <row r="32" spans="1:7" ht="15.75">
      <c r="A32" s="8" t="str">
        <f>ALL!$A11</f>
        <v>Alamo Heights</v>
      </c>
      <c r="B32" s="8" t="str">
        <f>ALL!$B11</f>
        <v>Parker Ray</v>
      </c>
      <c r="C32" s="9">
        <f>ALL!$C11</f>
        <v>75</v>
      </c>
      <c r="D32" s="9">
        <f>ALL!$D11</f>
        <v>75</v>
      </c>
      <c r="E32" s="9">
        <f>ALL!$F11</f>
        <v>69</v>
      </c>
      <c r="F32" s="9">
        <f>ALL!$G11</f>
        <v>219</v>
      </c>
      <c r="G32" s="29">
        <f>IF(F32="0","0",RANK(F32,F$2:F$259,1))</f>
        <v>31</v>
      </c>
    </row>
    <row r="33" spans="1:7" ht="15.75">
      <c r="A33" s="8" t="str">
        <f>ALL!$A148</f>
        <v>Jesuit</v>
      </c>
      <c r="B33" s="8" t="str">
        <f>ALL!$B148</f>
        <v>Luke Harrison</v>
      </c>
      <c r="C33" s="9">
        <f>ALL!$C148</f>
        <v>77</v>
      </c>
      <c r="D33" s="9">
        <f>ALL!$D148</f>
        <v>74</v>
      </c>
      <c r="E33" s="9">
        <f>ALL!$F148</f>
        <v>68</v>
      </c>
      <c r="F33" s="9">
        <f>ALL!$G148</f>
        <v>219</v>
      </c>
      <c r="G33" s="29">
        <f>IF(F33="0","0",RANK(F33,F$2:F$259,1))</f>
        <v>31</v>
      </c>
    </row>
    <row r="34" spans="1:7" ht="15.75">
      <c r="A34" s="8" t="str">
        <f>ALL!$A311</f>
        <v>Williams Field</v>
      </c>
      <c r="B34" s="8" t="str">
        <f>ALL!$B311</f>
        <v>Carl Miltun</v>
      </c>
      <c r="C34" s="9">
        <f>ALL!$C311</f>
        <v>70</v>
      </c>
      <c r="D34" s="9">
        <f>ALL!$D311</f>
        <v>69</v>
      </c>
      <c r="E34" s="9">
        <f>ALL!$F311</f>
        <v>80</v>
      </c>
      <c r="F34" s="9">
        <f>ALL!$G311</f>
        <v>219</v>
      </c>
      <c r="G34" s="29">
        <f>IF(F34="0","0",RANK(F34,F$2:F$259,1))</f>
        <v>31</v>
      </c>
    </row>
    <row r="35" spans="1:7" ht="15.75">
      <c r="A35" s="8" t="str">
        <f>ALL!$A144</f>
        <v>Houston Memorial</v>
      </c>
      <c r="B35" s="8" t="str">
        <f>ALL!$B144</f>
        <v>Taylor Troup</v>
      </c>
      <c r="C35" s="9">
        <f>ALL!$C144</f>
        <v>70</v>
      </c>
      <c r="D35" s="9">
        <f>ALL!$D144</f>
        <v>75</v>
      </c>
      <c r="E35" s="9">
        <f>ALL!$F144</f>
        <v>74</v>
      </c>
      <c r="F35" s="9">
        <f>ALL!$G144</f>
        <v>219</v>
      </c>
      <c r="G35" s="29">
        <f>IF(F35="0","0",RANK(F35,F$2:F$259,1))</f>
        <v>31</v>
      </c>
    </row>
    <row r="36" spans="1:7" ht="15.75">
      <c r="A36" s="8" t="str">
        <f>ALL!$A195</f>
        <v>Mansfield</v>
      </c>
      <c r="B36" s="8" t="str">
        <f>ALL!$B195</f>
        <v>Dax Wilson</v>
      </c>
      <c r="C36" s="9">
        <f>ALL!$C195</f>
        <v>74</v>
      </c>
      <c r="D36" s="9">
        <f>ALL!$D195</f>
        <v>73</v>
      </c>
      <c r="E36" s="9">
        <f>ALL!$F195</f>
        <v>72</v>
      </c>
      <c r="F36" s="9">
        <f>ALL!$G195</f>
        <v>219</v>
      </c>
      <c r="G36" s="29">
        <f>IF(F36="0","0",RANK(F36,F$2:F$259,1))</f>
        <v>31</v>
      </c>
    </row>
    <row r="37" spans="1:7" ht="15.75">
      <c r="A37" s="8" t="str">
        <f>ALL!$A208</f>
        <v>Marcus</v>
      </c>
      <c r="B37" s="8" t="str">
        <f>ALL!$B208</f>
        <v>Robert Garcia</v>
      </c>
      <c r="C37" s="9">
        <f>ALL!$C208</f>
        <v>74</v>
      </c>
      <c r="D37" s="9">
        <f>ALL!$D208</f>
        <v>73</v>
      </c>
      <c r="E37" s="9">
        <f>ALL!$F208</f>
        <v>72</v>
      </c>
      <c r="F37" s="9">
        <f>ALL!$G208</f>
        <v>219</v>
      </c>
      <c r="G37" s="29">
        <f>IF(F37="0","0",RANK(F37,F$2:F$259,1))</f>
        <v>31</v>
      </c>
    </row>
    <row r="38" spans="1:7" ht="15.75">
      <c r="A38" s="8" t="str">
        <f>ALL!$A142</f>
        <v>Houston Memorial</v>
      </c>
      <c r="B38" s="8" t="str">
        <f>ALL!$B142</f>
        <v>Jackson Taff</v>
      </c>
      <c r="C38" s="9">
        <f>ALL!$C142</f>
        <v>75</v>
      </c>
      <c r="D38" s="9">
        <f>ALL!$D142</f>
        <v>74</v>
      </c>
      <c r="E38" s="9">
        <f>ALL!$F142</f>
        <v>70</v>
      </c>
      <c r="F38" s="9">
        <f>ALL!$G142</f>
        <v>219</v>
      </c>
      <c r="G38" s="29">
        <f>IF(F38="0","0",RANK(F38,F$2:F$259,1))</f>
        <v>31</v>
      </c>
    </row>
    <row r="39" spans="1:7" ht="15.75">
      <c r="A39" s="8" t="str">
        <f>ALL!$A9</f>
        <v>Alamo Heights</v>
      </c>
      <c r="B39" s="8" t="str">
        <f>ALL!$B9</f>
        <v>Josiah Gonzalez</v>
      </c>
      <c r="C39" s="9">
        <f>ALL!$C9</f>
        <v>76</v>
      </c>
      <c r="D39" s="9">
        <f>ALL!$D9</f>
        <v>72</v>
      </c>
      <c r="E39" s="9">
        <f>ALL!$F9</f>
        <v>72</v>
      </c>
      <c r="F39" s="9">
        <f>ALL!$G9</f>
        <v>220</v>
      </c>
      <c r="G39" s="29">
        <f>IF(F39="0","0",RANK(F39,F$2:F$259,1))</f>
        <v>38</v>
      </c>
    </row>
    <row r="40" spans="1:7" ht="15.75">
      <c r="A40" s="8" t="str">
        <f>ALL!$A143</f>
        <v>Houston Memorial</v>
      </c>
      <c r="B40" s="8" t="str">
        <f>ALL!$B143</f>
        <v>David Tietz</v>
      </c>
      <c r="C40" s="9">
        <f>ALL!$C143</f>
        <v>70</v>
      </c>
      <c r="D40" s="9">
        <f>ALL!$D143</f>
        <v>77</v>
      </c>
      <c r="E40" s="9">
        <f>ALL!$F143</f>
        <v>73</v>
      </c>
      <c r="F40" s="9">
        <f>ALL!$G143</f>
        <v>220</v>
      </c>
      <c r="G40" s="29">
        <f>IF(F40="0","0",RANK(F40,F$2:F$259,1))</f>
        <v>38</v>
      </c>
    </row>
    <row r="41" spans="1:7" ht="15.75">
      <c r="A41" s="8" t="str">
        <f>ALL!$A63</f>
        <v>Champion</v>
      </c>
      <c r="B41" s="8" t="str">
        <f>ALL!$B63</f>
        <v>Kenner Mangold</v>
      </c>
      <c r="C41" s="9">
        <f>ALL!$C63</f>
        <v>72</v>
      </c>
      <c r="D41" s="9">
        <f>ALL!$D63</f>
        <v>75</v>
      </c>
      <c r="E41" s="9">
        <f>ALL!$F63</f>
        <v>73</v>
      </c>
      <c r="F41" s="9">
        <f>ALL!$G63</f>
        <v>220</v>
      </c>
      <c r="G41" s="29">
        <f>IF(F41="0","0",RANK(F41,F$2:F$259,1))</f>
        <v>38</v>
      </c>
    </row>
    <row r="42" spans="1:7" ht="15.75">
      <c r="A42" s="8" t="str">
        <f>ALL!$A312</f>
        <v>Williams Field</v>
      </c>
      <c r="B42" s="8" t="str">
        <f>ALL!$B312</f>
        <v>Payne Moses</v>
      </c>
      <c r="C42" s="9">
        <f>ALL!$C312</f>
        <v>71</v>
      </c>
      <c r="D42" s="9">
        <f>ALL!$D312</f>
        <v>76</v>
      </c>
      <c r="E42" s="9">
        <f>ALL!$F312</f>
        <v>73</v>
      </c>
      <c r="F42" s="9">
        <f>ALL!$G312</f>
        <v>220</v>
      </c>
      <c r="G42" s="29">
        <f>IF(F42="0","0",RANK(F42,F$2:F$259,1))</f>
        <v>38</v>
      </c>
    </row>
    <row r="43" spans="1:7" ht="15.75">
      <c r="A43" s="8" t="str">
        <f>ALL!$A93</f>
        <v>Flower Mound</v>
      </c>
      <c r="B43" s="8" t="str">
        <f>ALL!$B93</f>
        <v>Tyler Kenyon</v>
      </c>
      <c r="C43" s="9">
        <f>ALL!$C93</f>
        <v>74</v>
      </c>
      <c r="D43" s="9">
        <f>ALL!$D93</f>
        <v>69</v>
      </c>
      <c r="E43" s="9">
        <f>ALL!$F93</f>
        <v>78</v>
      </c>
      <c r="F43" s="9">
        <f>ALL!$G93</f>
        <v>221</v>
      </c>
      <c r="G43" s="29">
        <f>IF(F43="0","0",RANK(F43,F$2:F$259,1))</f>
        <v>42</v>
      </c>
    </row>
    <row r="44" spans="1:7" ht="15.75">
      <c r="A44" s="8" t="str">
        <f>ALL!$A188</f>
        <v>Liberty Christian</v>
      </c>
      <c r="B44" s="8" t="str">
        <f>ALL!$B188</f>
        <v>Cameron Reddell</v>
      </c>
      <c r="C44" s="9">
        <f>ALL!$C188</f>
        <v>73</v>
      </c>
      <c r="D44" s="9">
        <f>ALL!$D188</f>
        <v>71</v>
      </c>
      <c r="E44" s="9">
        <f>ALL!$F188</f>
        <v>77</v>
      </c>
      <c r="F44" s="9">
        <f>ALL!$G188</f>
        <v>221</v>
      </c>
      <c r="G44" s="29">
        <f>IF(F44="0","0",RANK(F44,F$2:F$259,1))</f>
        <v>42</v>
      </c>
    </row>
    <row r="45" spans="1:7" ht="15.75">
      <c r="A45" s="8" t="str">
        <f>ALL!$A284</f>
        <v>San Antonio Reagan</v>
      </c>
      <c r="B45" s="8" t="str">
        <f>ALL!$B284</f>
        <v>Christian Hansen</v>
      </c>
      <c r="C45" s="9">
        <f>ALL!$C284</f>
        <v>72</v>
      </c>
      <c r="D45" s="9">
        <f>ALL!$D284</f>
        <v>72</v>
      </c>
      <c r="E45" s="9">
        <f>ALL!$F284</f>
        <v>77</v>
      </c>
      <c r="F45" s="9">
        <f>ALL!$G284</f>
        <v>221</v>
      </c>
      <c r="G45" s="29">
        <f>IF(F45="0","0",RANK(F45,F$2:F$259,1))</f>
        <v>42</v>
      </c>
    </row>
    <row r="46" spans="1:7" ht="15.75">
      <c r="A46" s="8" t="str">
        <f>ALL!$A54</f>
        <v>Byron Nelson HS</v>
      </c>
      <c r="B46" s="8" t="str">
        <f>ALL!$B54</f>
        <v>Joseph Jones</v>
      </c>
      <c r="C46" s="9">
        <f>ALL!$C54</f>
        <v>70</v>
      </c>
      <c r="D46" s="9">
        <f>ALL!$D54</f>
        <v>74</v>
      </c>
      <c r="E46" s="9">
        <f>ALL!$F54</f>
        <v>77</v>
      </c>
      <c r="F46" s="9">
        <f>ALL!$G54</f>
        <v>221</v>
      </c>
      <c r="G46" s="29">
        <f>IF(F46="0","0",RANK(F46,F$2:F$259,1))</f>
        <v>42</v>
      </c>
    </row>
    <row r="47" spans="1:7" ht="15.75">
      <c r="A47" s="8" t="str">
        <f>ALL!$A51</f>
        <v>Byron Nelson HS</v>
      </c>
      <c r="B47" s="8" t="str">
        <f>ALL!$B51</f>
        <v>David Harrison</v>
      </c>
      <c r="C47" s="9">
        <f>ALL!$C51</f>
        <v>77</v>
      </c>
      <c r="D47" s="9">
        <f>ALL!$D51</f>
        <v>72</v>
      </c>
      <c r="E47" s="9">
        <f>ALL!$F51</f>
        <v>72</v>
      </c>
      <c r="F47" s="9">
        <f>ALL!$G51</f>
        <v>221</v>
      </c>
      <c r="G47" s="29">
        <f>IF(F47="0","0",RANK(F47,F$2:F$259,1))</f>
        <v>42</v>
      </c>
    </row>
    <row r="48" spans="1:7" ht="15.75">
      <c r="A48" s="8" t="str">
        <f>ALL!$A309</f>
        <v>Williams Field</v>
      </c>
      <c r="B48" s="8" t="str">
        <f>ALL!$B309</f>
        <v>Kohl Kuebler</v>
      </c>
      <c r="C48" s="9">
        <f>ALL!$C309</f>
        <v>75</v>
      </c>
      <c r="D48" s="9">
        <f>ALL!$D309</f>
        <v>76</v>
      </c>
      <c r="E48" s="9">
        <f>ALL!$F309</f>
        <v>70</v>
      </c>
      <c r="F48" s="9">
        <f>ALL!$G309</f>
        <v>221</v>
      </c>
      <c r="G48" s="29">
        <f>IF(F48="0","0",RANK(F48,F$2:F$259,1))</f>
        <v>42</v>
      </c>
    </row>
    <row r="49" spans="1:7" ht="15.75">
      <c r="A49" s="8" t="str">
        <f>ALL!$A285</f>
        <v>San Antonio Reagan</v>
      </c>
      <c r="B49" s="8" t="str">
        <f>ALL!$B285</f>
        <v>Raul Gutierrez</v>
      </c>
      <c r="C49" s="9">
        <f>ALL!$C285</f>
        <v>79</v>
      </c>
      <c r="D49" s="9">
        <f>ALL!$D285</f>
        <v>73</v>
      </c>
      <c r="E49" s="9">
        <f>ALL!$F285</f>
        <v>69</v>
      </c>
      <c r="F49" s="9">
        <f>ALL!$G285</f>
        <v>221</v>
      </c>
      <c r="G49" s="29">
        <f>IF(F49="0","0",RANK(F49,F$2:F$259,1))</f>
        <v>42</v>
      </c>
    </row>
    <row r="50" spans="1:7" ht="15.75">
      <c r="A50" s="8" t="str">
        <f>ALL!$A150</f>
        <v>Jesuit</v>
      </c>
      <c r="B50" s="8" t="str">
        <f>ALL!$B150</f>
        <v>Brian Jennings</v>
      </c>
      <c r="C50" s="9">
        <f>ALL!$C150</f>
        <v>77</v>
      </c>
      <c r="D50" s="9">
        <f>ALL!$D150</f>
        <v>73</v>
      </c>
      <c r="E50" s="9">
        <f>ALL!$F150</f>
        <v>72</v>
      </c>
      <c r="F50" s="9">
        <f>ALL!$G150</f>
        <v>222</v>
      </c>
      <c r="G50" s="29">
        <f>IF(F50="0","0",RANK(F50,F$2:F$259,1))</f>
        <v>49</v>
      </c>
    </row>
    <row r="51" spans="1:7" ht="15.75">
      <c r="A51" s="8" t="str">
        <f>ALL!$A267</f>
        <v>Richardson Pearce</v>
      </c>
      <c r="B51" s="8" t="str">
        <f>ALL!$B267</f>
        <v>Stewart Ligon</v>
      </c>
      <c r="C51" s="9">
        <f>ALL!$C267</f>
        <v>80</v>
      </c>
      <c r="D51" s="9">
        <f>ALL!$D267</f>
        <v>72</v>
      </c>
      <c r="E51" s="9">
        <f>ALL!$F267</f>
        <v>70</v>
      </c>
      <c r="F51" s="9">
        <f>ALL!$G267</f>
        <v>222</v>
      </c>
      <c r="G51" s="29">
        <f>IF(F51="0","0",RANK(F51,F$2:F$259,1))</f>
        <v>49</v>
      </c>
    </row>
    <row r="52" spans="1:7" ht="15.75">
      <c r="A52" s="8" t="str">
        <f>ALL!$A214</f>
        <v>Martin</v>
      </c>
      <c r="B52" s="8" t="str">
        <f>ALL!$B214</f>
        <v>Blake Bell</v>
      </c>
      <c r="C52" s="9">
        <f>ALL!$C214</f>
        <v>74</v>
      </c>
      <c r="D52" s="9">
        <f>ALL!$D214</f>
        <v>70</v>
      </c>
      <c r="E52" s="9">
        <f>ALL!$F214</f>
        <v>78</v>
      </c>
      <c r="F52" s="9">
        <f>ALL!$G214</f>
        <v>222</v>
      </c>
      <c r="G52" s="29">
        <f>IF(F52="0","0",RANK(F52,F$2:F$259,1))</f>
        <v>49</v>
      </c>
    </row>
    <row r="53" spans="1:7" ht="15.75">
      <c r="A53" s="8" t="str">
        <f>ALL!$A52</f>
        <v>Byron Nelson HS</v>
      </c>
      <c r="B53" s="8" t="str">
        <f>ALL!$B52</f>
        <v>Logan Johnson</v>
      </c>
      <c r="C53" s="9">
        <f>ALL!$C52</f>
        <v>71</v>
      </c>
      <c r="D53" s="9">
        <f>ALL!$D52</f>
        <v>73</v>
      </c>
      <c r="E53" s="9">
        <f>ALL!$F52</f>
        <v>78</v>
      </c>
      <c r="F53" s="9">
        <f>ALL!$G52</f>
        <v>222</v>
      </c>
      <c r="G53" s="29">
        <f>IF(F53="0","0",RANK(F53,F$2:F$259,1))</f>
        <v>49</v>
      </c>
    </row>
    <row r="54" spans="1:7" ht="15.75">
      <c r="A54" s="8" t="str">
        <f>ALL!$A110</f>
        <v>Frisco Centennial</v>
      </c>
      <c r="B54" s="8" t="str">
        <f>ALL!$B110</f>
        <v>Henry Frizzell</v>
      </c>
      <c r="C54" s="9">
        <f>ALL!$C110</f>
        <v>76</v>
      </c>
      <c r="D54" s="9">
        <f>ALL!$D110</f>
        <v>71</v>
      </c>
      <c r="E54" s="9">
        <f>ALL!$F110</f>
        <v>75</v>
      </c>
      <c r="F54" s="9">
        <f>ALL!$G110</f>
        <v>222</v>
      </c>
      <c r="G54" s="29">
        <f>IF(F54="0","0",RANK(F54,F$2:F$259,1))</f>
        <v>49</v>
      </c>
    </row>
    <row r="55" spans="1:7" ht="15.75">
      <c r="A55" s="8" t="str">
        <f>ALL!$A50</f>
        <v>Byron Nelson HS</v>
      </c>
      <c r="B55" s="8" t="str">
        <f>ALL!$B50</f>
        <v>Lowry West</v>
      </c>
      <c r="C55" s="9">
        <f>ALL!$C50</f>
        <v>70</v>
      </c>
      <c r="D55" s="9">
        <f>ALL!$D50</f>
        <v>77</v>
      </c>
      <c r="E55" s="9">
        <f>ALL!$F50</f>
        <v>75</v>
      </c>
      <c r="F55" s="9">
        <f>ALL!$G50</f>
        <v>222</v>
      </c>
      <c r="G55" s="29">
        <f>IF(F55="0","0",RANK(F55,F$2:F$259,1))</f>
        <v>49</v>
      </c>
    </row>
    <row r="56" spans="1:7" ht="15.75">
      <c r="A56" s="8" t="str">
        <f>ALL!$A177</f>
        <v>Lake Travis</v>
      </c>
      <c r="B56" s="8" t="str">
        <f>ALL!$B177</f>
        <v>Grayson Litowitz</v>
      </c>
      <c r="C56" s="9">
        <f>ALL!$C177</f>
        <v>75</v>
      </c>
      <c r="D56" s="9">
        <f>ALL!$D177</f>
        <v>73</v>
      </c>
      <c r="E56" s="9">
        <f>ALL!$F177</f>
        <v>74</v>
      </c>
      <c r="F56" s="9">
        <f>ALL!$G177</f>
        <v>222</v>
      </c>
      <c r="G56" s="29">
        <f>IF(F56="0","0",RANK(F56,F$2:F$259,1))</f>
        <v>49</v>
      </c>
    </row>
    <row r="57" spans="1:7" ht="15.75">
      <c r="A57" s="8" t="str">
        <f>ALL!$A196</f>
        <v>Mansfield</v>
      </c>
      <c r="B57" s="8" t="str">
        <f>ALL!$B196</f>
        <v>Chase Wilson</v>
      </c>
      <c r="C57" s="9">
        <f>ALL!$C196</f>
        <v>75</v>
      </c>
      <c r="D57" s="9">
        <f>ALL!$D196</f>
        <v>74</v>
      </c>
      <c r="E57" s="9">
        <f>ALL!$F196</f>
        <v>73</v>
      </c>
      <c r="F57" s="9">
        <f>ALL!$G196</f>
        <v>222</v>
      </c>
      <c r="G57" s="29">
        <f>IF(F57="0","0",RANK(F57,F$2:F$259,1))</f>
        <v>49</v>
      </c>
    </row>
    <row r="58" spans="1:7" ht="15.75">
      <c r="A58" s="8" t="str">
        <f>ALL!$A251</f>
        <v>Plano West</v>
      </c>
      <c r="B58" s="8" t="str">
        <f>ALL!$B251</f>
        <v>Rohan Aerrabolu</v>
      </c>
      <c r="C58" s="9">
        <f>ALL!$C251</f>
        <v>75</v>
      </c>
      <c r="D58" s="9">
        <f>ALL!$D251</f>
        <v>74</v>
      </c>
      <c r="E58" s="9">
        <f>ALL!$F251</f>
        <v>73</v>
      </c>
      <c r="F58" s="9">
        <f>ALL!$G251</f>
        <v>222</v>
      </c>
      <c r="G58" s="29">
        <f>IF(F58="0","0",RANK(F58,F$2:F$259,1))</f>
        <v>49</v>
      </c>
    </row>
    <row r="59" spans="1:7" ht="15.75">
      <c r="A59" s="8" t="str">
        <f>ALL!$A239</f>
        <v>Paschal </v>
      </c>
      <c r="B59" s="8" t="str">
        <f>ALL!$B239</f>
        <v>Nathan Moore</v>
      </c>
      <c r="C59" s="9">
        <f>ALL!$C239</f>
        <v>73</v>
      </c>
      <c r="D59" s="9">
        <f>ALL!$D239</f>
        <v>77</v>
      </c>
      <c r="E59" s="9">
        <f>ALL!$F239</f>
        <v>72</v>
      </c>
      <c r="F59" s="9">
        <f>ALL!$G239</f>
        <v>222</v>
      </c>
      <c r="G59" s="29">
        <f>IF(F59="0","0",RANK(F59,F$2:F$259,1))</f>
        <v>49</v>
      </c>
    </row>
    <row r="60" spans="1:7" ht="15.75">
      <c r="A60" s="8" t="str">
        <f>ALL!$A280</f>
        <v>San Antonio Johnson</v>
      </c>
      <c r="B60" s="8" t="str">
        <f>ALL!$B280</f>
        <v>Justin Abshire</v>
      </c>
      <c r="C60" s="9">
        <f>ALL!$C280</f>
        <v>74</v>
      </c>
      <c r="D60" s="9">
        <f>ALL!$D280</f>
        <v>76</v>
      </c>
      <c r="E60" s="9">
        <f>ALL!$F280</f>
        <v>72</v>
      </c>
      <c r="F60" s="9">
        <f>ALL!$G280</f>
        <v>222</v>
      </c>
      <c r="G60" s="29">
        <f>IF(F60="0","0",RANK(F60,F$2:F$259,1))</f>
        <v>49</v>
      </c>
    </row>
    <row r="61" spans="1:7" ht="15.75">
      <c r="A61" s="8" t="str">
        <f>ALL!$A86</f>
        <v>Denton Guyer High</v>
      </c>
      <c r="B61" s="8" t="str">
        <f>ALL!$B86</f>
        <v>Brody Hanley</v>
      </c>
      <c r="C61" s="9">
        <f>ALL!$C86</f>
        <v>78</v>
      </c>
      <c r="D61" s="9">
        <f>ALL!$D86</f>
        <v>73</v>
      </c>
      <c r="E61" s="9">
        <f>ALL!$F86</f>
        <v>71</v>
      </c>
      <c r="F61" s="9">
        <f>ALL!$G86</f>
        <v>222</v>
      </c>
      <c r="G61" s="29">
        <f>IF(F61="0","0",RANK(F61,F$2:F$259,1))</f>
        <v>49</v>
      </c>
    </row>
    <row r="62" spans="1:7" ht="15.75">
      <c r="A62" s="8" t="str">
        <f>ALL!$A99</f>
        <v>Frenship</v>
      </c>
      <c r="B62" s="8" t="str">
        <f>ALL!$B99</f>
        <v>Jayce Hargrove</v>
      </c>
      <c r="C62" s="9">
        <f>ALL!$C99</f>
        <v>79</v>
      </c>
      <c r="D62" s="9">
        <f>ALL!$D99</f>
        <v>70</v>
      </c>
      <c r="E62" s="9">
        <f>ALL!$F99</f>
        <v>74</v>
      </c>
      <c r="F62" s="9">
        <f>ALL!$G99</f>
        <v>223</v>
      </c>
      <c r="G62" s="29">
        <f>IF(F62="0","0",RANK(F62,F$2:F$259,1))</f>
        <v>61</v>
      </c>
    </row>
    <row r="63" spans="1:7" ht="15.75">
      <c r="A63" s="8" t="str">
        <f>ALL!$A98</f>
        <v>Frenship</v>
      </c>
      <c r="B63" s="8" t="str">
        <f>ALL!$B98</f>
        <v>Brian Boles</v>
      </c>
      <c r="C63" s="9">
        <f>ALL!$C98</f>
        <v>79</v>
      </c>
      <c r="D63" s="9">
        <f>ALL!$D98</f>
        <v>74</v>
      </c>
      <c r="E63" s="9">
        <f>ALL!$F98</f>
        <v>70</v>
      </c>
      <c r="F63" s="9">
        <f>ALL!$G98</f>
        <v>223</v>
      </c>
      <c r="G63" s="29">
        <f>IF(F63="0","0",RANK(F63,F$2:F$259,1))</f>
        <v>61</v>
      </c>
    </row>
    <row r="64" spans="1:7" ht="15.75">
      <c r="A64" s="8" t="str">
        <f>ALL!$A62</f>
        <v>Champion</v>
      </c>
      <c r="B64" s="8" t="str">
        <f>ALL!$B62</f>
        <v>Harrison Hineline</v>
      </c>
      <c r="C64" s="9">
        <f>ALL!$C62</f>
        <v>71</v>
      </c>
      <c r="D64" s="9">
        <f>ALL!$D62</f>
        <v>75</v>
      </c>
      <c r="E64" s="9">
        <f>ALL!$F62</f>
        <v>77</v>
      </c>
      <c r="F64" s="9">
        <f>ALL!$G62</f>
        <v>223</v>
      </c>
      <c r="G64" s="29">
        <f>IF(F64="0","0",RANK(F64,F$2:F$259,1))</f>
        <v>61</v>
      </c>
    </row>
    <row r="65" spans="1:7" ht="15.75">
      <c r="A65" s="8" t="str">
        <f>ALL!$A240</f>
        <v>Paschal </v>
      </c>
      <c r="B65" s="8" t="str">
        <f>ALL!$B240</f>
        <v>Keegan Galvin</v>
      </c>
      <c r="C65" s="9">
        <f>ALL!$C240</f>
        <v>72</v>
      </c>
      <c r="D65" s="9">
        <f>ALL!$D240</f>
        <v>76</v>
      </c>
      <c r="E65" s="9">
        <f>ALL!$F240</f>
        <v>75</v>
      </c>
      <c r="F65" s="9">
        <f>ALL!$G240</f>
        <v>223</v>
      </c>
      <c r="G65" s="29">
        <f>IF(F65="0","0",RANK(F65,F$2:F$259,1))</f>
        <v>61</v>
      </c>
    </row>
    <row r="66" spans="1:7" ht="15.75">
      <c r="A66" s="8" t="str">
        <f>ALL!$A257</f>
        <v>Prosper</v>
      </c>
      <c r="B66" s="8" t="str">
        <f>ALL!$B257</f>
        <v>Marco Punzo</v>
      </c>
      <c r="C66" s="9">
        <f>ALL!$C257</f>
        <v>72</v>
      </c>
      <c r="D66" s="9">
        <f>ALL!$D257</f>
        <v>77</v>
      </c>
      <c r="E66" s="9">
        <f>ALL!$F257</f>
        <v>74</v>
      </c>
      <c r="F66" s="9">
        <f>ALL!$G257</f>
        <v>223</v>
      </c>
      <c r="G66" s="29">
        <f>IF(F66="0","0",RANK(F66,F$2:F$259,1))</f>
        <v>61</v>
      </c>
    </row>
    <row r="67" spans="1:7" ht="15.75">
      <c r="A67" s="8" t="str">
        <f>ALL!$A203</f>
        <v>Mansfield Legacy</v>
      </c>
      <c r="B67" s="8" t="str">
        <f>ALL!$B203</f>
        <v>Jackson Powers</v>
      </c>
      <c r="C67" s="9">
        <f>ALL!$C203</f>
        <v>75</v>
      </c>
      <c r="D67" s="9">
        <f>ALL!$D203</f>
        <v>77</v>
      </c>
      <c r="E67" s="9">
        <f>ALL!$F203</f>
        <v>71</v>
      </c>
      <c r="F67" s="9">
        <f>ALL!$G203</f>
        <v>223</v>
      </c>
      <c r="G67" s="29">
        <f>IF(F67="0","0",RANK(F67,F$2:F$259,1))</f>
        <v>61</v>
      </c>
    </row>
    <row r="68" spans="1:7" ht="15.75">
      <c r="A68" s="8" t="str">
        <f>ALL!$A65</f>
        <v>Champion</v>
      </c>
      <c r="B68" s="8" t="str">
        <f>ALL!$B65</f>
        <v>Zach Heffernan</v>
      </c>
      <c r="C68" s="9">
        <f>ALL!$C57</f>
        <v>73</v>
      </c>
      <c r="D68" s="9">
        <f>ALL!$D65</f>
        <v>77</v>
      </c>
      <c r="E68" s="9">
        <f>ALL!$F65</f>
        <v>71</v>
      </c>
      <c r="F68" s="9">
        <f>ALL!$G65</f>
        <v>223</v>
      </c>
      <c r="G68" s="29">
        <f>IF(F68="0","0",RANK(F68,F$2:F$259,1))</f>
        <v>61</v>
      </c>
    </row>
    <row r="69" spans="1:7" ht="15.75">
      <c r="A69" s="8" t="str">
        <f>ALL!$A266</f>
        <v>Richardson Pearce</v>
      </c>
      <c r="B69" s="8" t="str">
        <f>ALL!$B266</f>
        <v>Danny Chen</v>
      </c>
      <c r="C69" s="9">
        <f>ALL!$C266</f>
        <v>76</v>
      </c>
      <c r="D69" s="9">
        <f>ALL!$D266</f>
        <v>74</v>
      </c>
      <c r="E69" s="9">
        <f>ALL!$F266</f>
        <v>74</v>
      </c>
      <c r="F69" s="9">
        <f>ALL!$G266</f>
        <v>224</v>
      </c>
      <c r="G69" s="29">
        <f>IF(F69="0","0",RANK(F69,F$2:F$259,1))</f>
        <v>68</v>
      </c>
    </row>
    <row r="70" spans="1:7" ht="15.75">
      <c r="A70" s="8" t="str">
        <f>ALL!$A75</f>
        <v>Clear Springs</v>
      </c>
      <c r="B70" s="8" t="str">
        <f>ALL!$B75</f>
        <v>Niko Nebout</v>
      </c>
      <c r="C70" s="9">
        <f>ALL!$C75</f>
        <v>73</v>
      </c>
      <c r="D70" s="9">
        <f>ALL!$D75</f>
        <v>74</v>
      </c>
      <c r="E70" s="9">
        <f>ALL!$F75</f>
        <v>77</v>
      </c>
      <c r="F70" s="9">
        <f>ALL!$G75</f>
        <v>224</v>
      </c>
      <c r="G70" s="29">
        <f>IF(F70="0","0",RANK(F70,F$2:F$259,1))</f>
        <v>68</v>
      </c>
    </row>
    <row r="71" spans="1:7" ht="15.75">
      <c r="A71" s="8" t="str">
        <f>ALL!$A76</f>
        <v>Clear Springs</v>
      </c>
      <c r="B71" s="8" t="str">
        <f>ALL!$B76</f>
        <v>Alex Welch</v>
      </c>
      <c r="C71" s="9">
        <f>ALL!$C76</f>
        <v>73</v>
      </c>
      <c r="D71" s="9">
        <f>ALL!$D76</f>
        <v>75</v>
      </c>
      <c r="E71" s="9">
        <f>ALL!$F76</f>
        <v>76</v>
      </c>
      <c r="F71" s="9">
        <f>ALL!$G76</f>
        <v>224</v>
      </c>
      <c r="G71" s="29">
        <f>IF(F71="0","0",RANK(F71,F$2:F$259,1))</f>
        <v>68</v>
      </c>
    </row>
    <row r="72" spans="1:7" ht="15.75">
      <c r="A72" s="8" t="str">
        <f>ALL!$A22</f>
        <v>Allen</v>
      </c>
      <c r="B72" s="8" t="str">
        <f>ALL!$B22</f>
        <v>Robert Quintana</v>
      </c>
      <c r="C72" s="9">
        <f>ALL!$C22</f>
        <v>76</v>
      </c>
      <c r="D72" s="9">
        <f>ALL!$D22</f>
        <v>73</v>
      </c>
      <c r="E72" s="9">
        <f>ALL!$F22</f>
        <v>75</v>
      </c>
      <c r="F72" s="9">
        <f>ALL!$G22</f>
        <v>224</v>
      </c>
      <c r="G72" s="29">
        <f>IF(F72="0","0",RANK(F72,F$2:F$259,1))</f>
        <v>68</v>
      </c>
    </row>
    <row r="73" spans="1:7" ht="15.75">
      <c r="A73" s="8" t="str">
        <f>ALL!$A130</f>
        <v>Granbury</v>
      </c>
      <c r="B73" s="8" t="str">
        <f>ALL!$B130</f>
        <v>Canyon Winters</v>
      </c>
      <c r="C73" s="9">
        <f>ALL!$C130</f>
        <v>72</v>
      </c>
      <c r="D73" s="9">
        <f>ALL!$D130</f>
        <v>77</v>
      </c>
      <c r="E73" s="9">
        <f>ALL!$F130</f>
        <v>75</v>
      </c>
      <c r="F73" s="9">
        <f>ALL!$G130</f>
        <v>224</v>
      </c>
      <c r="G73" s="29">
        <f>IF(F73="0","0",RANK(F73,F$2:F$259,1))</f>
        <v>68</v>
      </c>
    </row>
    <row r="74" spans="1:7" ht="15.75">
      <c r="A74" s="8" t="str">
        <f>ALL!$A165</f>
        <v>Kelly</v>
      </c>
      <c r="B74" s="8" t="str">
        <f>ALL!$B165</f>
        <v>Tyler Gonzalez</v>
      </c>
      <c r="C74" s="9">
        <f>ALL!$C165</f>
        <v>75</v>
      </c>
      <c r="D74" s="9">
        <f>ALL!$D165</f>
        <v>76</v>
      </c>
      <c r="E74" s="9">
        <f>ALL!$F165</f>
        <v>73</v>
      </c>
      <c r="F74" s="9">
        <f>ALL!$G165</f>
        <v>224</v>
      </c>
      <c r="G74" s="29">
        <f>IF(F74="0","0",RANK(F74,F$2:F$259,1))</f>
        <v>68</v>
      </c>
    </row>
    <row r="75" spans="1:7" ht="15.75">
      <c r="A75" s="8" t="str">
        <f>ALL!$A14</f>
        <v>Aledo</v>
      </c>
      <c r="B75" s="8" t="str">
        <f>ALL!$B14</f>
        <v>Evan Pennington</v>
      </c>
      <c r="C75" s="9">
        <f>ALL!$C14</f>
        <v>79</v>
      </c>
      <c r="D75" s="9">
        <f>ALL!$D14</f>
        <v>76</v>
      </c>
      <c r="E75" s="9">
        <f>ALL!$F14</f>
        <v>69</v>
      </c>
      <c r="F75" s="9">
        <f>ALL!$G14</f>
        <v>224</v>
      </c>
      <c r="G75" s="29">
        <f>IF(F75="0","0",RANK(F75,F$2:F$259,1))</f>
        <v>68</v>
      </c>
    </row>
    <row r="76" spans="1:7" ht="15.75">
      <c r="A76" s="8" t="str">
        <f>ALL!$A281</f>
        <v>San Antonio Johnson</v>
      </c>
      <c r="B76" s="8" t="str">
        <f>ALL!$B281</f>
        <v>Joe Fontana</v>
      </c>
      <c r="C76" s="9">
        <f>ALL!$C281</f>
        <v>71</v>
      </c>
      <c r="D76" s="9">
        <f>ALL!$D281</f>
        <v>76</v>
      </c>
      <c r="E76" s="9">
        <f>ALL!$F281</f>
        <v>78</v>
      </c>
      <c r="F76" s="9">
        <f>ALL!$G281</f>
        <v>225</v>
      </c>
      <c r="G76" s="29">
        <f>IF(F76="0","0",RANK(F76,F$2:F$259,1))</f>
        <v>75</v>
      </c>
    </row>
    <row r="77" spans="1:7" ht="15.75">
      <c r="A77" s="8" t="str">
        <f>ALL!$A236</f>
        <v>Paschal </v>
      </c>
      <c r="B77" s="8" t="str">
        <f>ALL!$B236</f>
        <v>Coulter Bostick</v>
      </c>
      <c r="C77" s="9">
        <f>ALL!$C236</f>
        <v>75</v>
      </c>
      <c r="D77" s="9">
        <f>ALL!$D236</f>
        <v>76</v>
      </c>
      <c r="E77" s="9">
        <f>ALL!$F236</f>
        <v>74</v>
      </c>
      <c r="F77" s="9">
        <f>ALL!$G236</f>
        <v>225</v>
      </c>
      <c r="G77" s="29">
        <f>IF(F77="0","0",RANK(F77,F$2:F$259,1))</f>
        <v>75</v>
      </c>
    </row>
    <row r="78" spans="1:7" ht="15.75">
      <c r="A78" s="8" t="str">
        <f>ALL!$A95</f>
        <v>Flower Mound</v>
      </c>
      <c r="B78" s="8" t="str">
        <f>ALL!$B95</f>
        <v>Liam Orzen</v>
      </c>
      <c r="C78" s="9">
        <f>ALL!$C95</f>
        <v>74</v>
      </c>
      <c r="D78" s="9">
        <f>ALL!$D95</f>
        <v>77</v>
      </c>
      <c r="E78" s="9">
        <f>ALL!$F95</f>
        <v>74</v>
      </c>
      <c r="F78" s="9">
        <f>ALL!$G95</f>
        <v>225</v>
      </c>
      <c r="G78" s="29">
        <f>IF(F78="0","0",RANK(F78,F$2:F$259,1))</f>
        <v>75</v>
      </c>
    </row>
    <row r="79" spans="1:7" ht="15.75">
      <c r="A79" s="8" t="str">
        <f>ALL!$A224</f>
        <v>Midlothian Heritage</v>
      </c>
      <c r="B79" s="8" t="str">
        <f>ALL!$B224</f>
        <v>Dawson Sanders</v>
      </c>
      <c r="C79" s="9">
        <f>ALL!$C224</f>
        <v>75</v>
      </c>
      <c r="D79" s="9">
        <f>ALL!$D224</f>
        <v>77</v>
      </c>
      <c r="E79" s="9">
        <f>ALL!$F224</f>
        <v>73</v>
      </c>
      <c r="F79" s="9">
        <f>ALL!$G224</f>
        <v>225</v>
      </c>
      <c r="G79" s="29">
        <f>IF(F79="0","0",RANK(F79,F$2:F$259,1))</f>
        <v>75</v>
      </c>
    </row>
    <row r="80" spans="1:7" ht="15.75">
      <c r="A80" s="8" t="str">
        <f>ALL!$A69</f>
        <v>Churchill</v>
      </c>
      <c r="B80" s="8" t="str">
        <f>ALL!$B69</f>
        <v>John Anderson</v>
      </c>
      <c r="C80" s="9">
        <f>ALL!$C69</f>
        <v>76</v>
      </c>
      <c r="D80" s="9">
        <f>ALL!$D69</f>
        <v>76</v>
      </c>
      <c r="E80" s="9">
        <f>ALL!$F69</f>
        <v>73</v>
      </c>
      <c r="F80" s="9">
        <f>ALL!$G69</f>
        <v>225</v>
      </c>
      <c r="G80" s="29">
        <f>IF(F80="0","0",RANK(F80,F$2:F$259,1))</f>
        <v>75</v>
      </c>
    </row>
    <row r="81" spans="1:7" ht="15.75">
      <c r="A81" s="8" t="str">
        <f>ALL!$A118</f>
        <v>Frisco Independence</v>
      </c>
      <c r="B81" s="8" t="str">
        <f>ALL!$B118</f>
        <v>Hugo Garcia-Sanchez</v>
      </c>
      <c r="C81" s="9">
        <f>ALL!$C118</f>
        <v>77</v>
      </c>
      <c r="D81" s="9">
        <f>ALL!$D118</f>
        <v>68</v>
      </c>
      <c r="E81" s="9">
        <f>ALL!$F118</f>
        <v>81</v>
      </c>
      <c r="F81" s="9">
        <f>ALL!$G118</f>
        <v>226</v>
      </c>
      <c r="G81" s="29">
        <f>IF(F81="0","0",RANK(F81,F$2:F$259,1))</f>
        <v>80</v>
      </c>
    </row>
    <row r="82" spans="1:7" ht="15.75">
      <c r="A82" s="8" t="str">
        <f>ALL!$A244</f>
        <v>Plano</v>
      </c>
      <c r="B82" s="8" t="str">
        <f>ALL!$B244</f>
        <v>Connor Ahn</v>
      </c>
      <c r="C82" s="9">
        <f>ALL!$C244</f>
        <v>73</v>
      </c>
      <c r="D82" s="9">
        <f>ALL!$D244</f>
        <v>76</v>
      </c>
      <c r="E82" s="9">
        <f>ALL!$F244</f>
        <v>77</v>
      </c>
      <c r="F82" s="9">
        <f>ALL!$G244</f>
        <v>226</v>
      </c>
      <c r="G82" s="29">
        <f>IF(F82="0","0",RANK(F82,F$2:F$259,1))</f>
        <v>80</v>
      </c>
    </row>
    <row r="83" spans="1:7" ht="15.75">
      <c r="A83" s="8" t="str">
        <f>ALL!$A243</f>
        <v>Plano</v>
      </c>
      <c r="B83" s="8" t="str">
        <f>ALL!$B243</f>
        <v>Antonio Quevedo</v>
      </c>
      <c r="C83" s="9">
        <f>ALL!$C243</f>
        <v>77</v>
      </c>
      <c r="D83" s="9">
        <f>ALL!$D243</f>
        <v>74</v>
      </c>
      <c r="E83" s="9">
        <f>ALL!$F243</f>
        <v>75</v>
      </c>
      <c r="F83" s="9">
        <f>ALL!$G243</f>
        <v>226</v>
      </c>
      <c r="G83" s="29">
        <f>IF(F83="0","0",RANK(F83,F$2:F$259,1))</f>
        <v>80</v>
      </c>
    </row>
    <row r="84" spans="1:7" ht="15.75">
      <c r="A84" s="8" t="str">
        <f>ALL!$A158</f>
        <v>Keller</v>
      </c>
      <c r="B84" s="8" t="str">
        <f>ALL!$B158</f>
        <v>Michael Gower</v>
      </c>
      <c r="C84" s="9">
        <f>ALL!$C158</f>
        <v>74</v>
      </c>
      <c r="D84" s="9">
        <f>ALL!$D158</f>
        <v>80</v>
      </c>
      <c r="E84" s="9">
        <f>ALL!$F158</f>
        <v>72</v>
      </c>
      <c r="F84" s="9">
        <f>ALL!$G158</f>
        <v>226</v>
      </c>
      <c r="G84" s="29">
        <f>IF(F84="0","0",RANK(F84,F$2:F$259,1))</f>
        <v>80</v>
      </c>
    </row>
    <row r="85" spans="1:7" ht="15.75">
      <c r="A85" s="8" t="str">
        <f>ALL!$A237</f>
        <v>Paschal </v>
      </c>
      <c r="B85" s="8" t="str">
        <f>ALL!$B237</f>
        <v>Sean Meek</v>
      </c>
      <c r="C85" s="9">
        <f>ALL!$C237</f>
        <v>75</v>
      </c>
      <c r="D85" s="9">
        <f>ALL!$D237</f>
        <v>72</v>
      </c>
      <c r="E85" s="9">
        <f>ALL!$F237</f>
        <v>79</v>
      </c>
      <c r="F85" s="9">
        <f>ALL!$G237</f>
        <v>226</v>
      </c>
      <c r="G85" s="29">
        <f>IF(F85="0","0",RANK(F85,F$2:F$259,1))</f>
        <v>80</v>
      </c>
    </row>
    <row r="86" spans="1:7" ht="15.75">
      <c r="A86" s="8" t="str">
        <f>ALL!$A292</f>
        <v>Southlake</v>
      </c>
      <c r="B86" s="8" t="str">
        <f>ALL!$B292</f>
        <v>Brady Perkins</v>
      </c>
      <c r="C86" s="9">
        <f>ALL!$C292</f>
        <v>74</v>
      </c>
      <c r="D86" s="9">
        <f>ALL!$D292</f>
        <v>76</v>
      </c>
      <c r="E86" s="9">
        <f>ALL!$F292</f>
        <v>76</v>
      </c>
      <c r="F86" s="9">
        <f>ALL!$G292</f>
        <v>226</v>
      </c>
      <c r="G86" s="29">
        <f>IF(F86="0","0",RANK(F86,F$2:F$259,1))</f>
        <v>80</v>
      </c>
    </row>
    <row r="87" spans="1:7" ht="15.75">
      <c r="A87" s="8" t="str">
        <f>ALL!$A21</f>
        <v>Allen</v>
      </c>
      <c r="B87" s="8" t="str">
        <f>ALL!$B21</f>
        <v>Christian Castillo</v>
      </c>
      <c r="C87" s="9">
        <f>ALL!$C21</f>
        <v>79</v>
      </c>
      <c r="D87" s="9">
        <f>ALL!$D21</f>
        <v>73</v>
      </c>
      <c r="E87" s="9">
        <f>ALL!$F21</f>
        <v>74</v>
      </c>
      <c r="F87" s="9">
        <f>ALL!$G21</f>
        <v>226</v>
      </c>
      <c r="G87" s="29">
        <f>IF(F87="0","0",RANK(F87,F$2:F$259,1))</f>
        <v>80</v>
      </c>
    </row>
    <row r="88" spans="1:7" ht="15.75">
      <c r="A88" s="8" t="str">
        <f>ALL!$A212</f>
        <v>Martin</v>
      </c>
      <c r="B88" s="8" t="str">
        <f>ALL!$B212</f>
        <v>Jack Billingsley</v>
      </c>
      <c r="C88" s="9">
        <f>ALL!$C212</f>
        <v>72</v>
      </c>
      <c r="D88" s="9">
        <f>ALL!$D212</f>
        <v>81</v>
      </c>
      <c r="E88" s="9">
        <f>ALL!$F212</f>
        <v>73</v>
      </c>
      <c r="F88" s="9">
        <f>ALL!$G212</f>
        <v>226</v>
      </c>
      <c r="G88" s="29">
        <f>IF(F88="0","0",RANK(F88,F$2:F$259,1))</f>
        <v>80</v>
      </c>
    </row>
    <row r="89" spans="1:7" ht="15.75">
      <c r="A89" s="8" t="str">
        <f>ALL!$A104</f>
        <v>Frisco</v>
      </c>
      <c r="B89" s="8" t="str">
        <f>ALL!$B104</f>
        <v>Samuel Kim</v>
      </c>
      <c r="C89" s="9">
        <f>ALL!$C104</f>
        <v>73</v>
      </c>
      <c r="D89" s="9">
        <f>ALL!$D104</f>
        <v>81</v>
      </c>
      <c r="E89" s="9">
        <f>ALL!$F104</f>
        <v>72</v>
      </c>
      <c r="F89" s="9">
        <f>ALL!$G104</f>
        <v>226</v>
      </c>
      <c r="G89" s="29">
        <f>IF(F89="0","0",RANK(F89,F$2:F$259,1))</f>
        <v>80</v>
      </c>
    </row>
    <row r="90" spans="1:7" ht="15.75">
      <c r="A90" s="8" t="str">
        <f>ALL!$A310</f>
        <v>Williams Field</v>
      </c>
      <c r="B90" s="8" t="str">
        <f>ALL!$B310</f>
        <v>Dylan Middlemiss</v>
      </c>
      <c r="C90" s="9">
        <f>ALL!$C310</f>
        <v>74</v>
      </c>
      <c r="D90" s="9">
        <f>ALL!$D310</f>
        <v>82</v>
      </c>
      <c r="E90" s="9">
        <f>ALL!$F310</f>
        <v>70</v>
      </c>
      <c r="F90" s="9">
        <f>ALL!$G310</f>
        <v>226</v>
      </c>
      <c r="G90" s="29">
        <f>IF(F90="0","0",RANK(F90,F$2:F$259,1))</f>
        <v>80</v>
      </c>
    </row>
    <row r="91" spans="1:7" ht="15.75">
      <c r="A91" s="8" t="str">
        <f>ALL!$A245</f>
        <v>Plano</v>
      </c>
      <c r="B91" s="8" t="str">
        <f>ALL!$B245</f>
        <v>Jackson Bell</v>
      </c>
      <c r="C91" s="9">
        <f>ALL!$C245</f>
        <v>75</v>
      </c>
      <c r="D91" s="9">
        <f>ALL!$D245</f>
        <v>75</v>
      </c>
      <c r="E91" s="9">
        <f>ALL!$F245</f>
        <v>77</v>
      </c>
      <c r="F91" s="9">
        <f>ALL!$G245</f>
        <v>227</v>
      </c>
      <c r="G91" s="29">
        <f>IF(F91="0","0",RANK(F91,F$2:F$259,1))</f>
        <v>90</v>
      </c>
    </row>
    <row r="92" spans="1:7" ht="15.75">
      <c r="A92" s="8" t="str">
        <f>ALL!$A161</f>
        <v>Keller</v>
      </c>
      <c r="B92" s="8" t="str">
        <f>ALL!$B161</f>
        <v>Jackson Naeger</v>
      </c>
      <c r="C92" s="9">
        <f>ALL!$C161</f>
        <v>77</v>
      </c>
      <c r="D92" s="9">
        <f>ALL!$D161</f>
        <v>75</v>
      </c>
      <c r="E92" s="9">
        <f>ALL!$F161</f>
        <v>75</v>
      </c>
      <c r="F92" s="9">
        <f>ALL!$G161</f>
        <v>227</v>
      </c>
      <c r="G92" s="29">
        <f>IF(F92="0","0",RANK(F92,F$2:F$259,1))</f>
        <v>90</v>
      </c>
    </row>
    <row r="93" spans="1:7" ht="15.75">
      <c r="A93" s="8" t="str">
        <f>ALL!$A222</f>
        <v>McKinney Boyd</v>
      </c>
      <c r="B93" s="8" t="str">
        <f>ALL!$B222</f>
        <v>Wade Kerzie</v>
      </c>
      <c r="C93" s="9">
        <f>ALL!$C222</f>
        <v>75</v>
      </c>
      <c r="D93" s="9">
        <f>ALL!$D222</f>
        <v>78</v>
      </c>
      <c r="E93" s="9">
        <f>ALL!$F222</f>
        <v>74</v>
      </c>
      <c r="F93" s="9">
        <f>ALL!$G222</f>
        <v>227</v>
      </c>
      <c r="G93" s="29">
        <f>IF(F93="0","0",RANK(F93,F$2:F$259,1))</f>
        <v>90</v>
      </c>
    </row>
    <row r="94" spans="1:7" ht="15.75">
      <c r="A94" s="8" t="str">
        <f>ALL!$A66</f>
        <v>Champion</v>
      </c>
      <c r="B94" s="8" t="str">
        <f>ALL!$B66</f>
        <v>Will Williamson</v>
      </c>
      <c r="C94" s="9">
        <f>ALL!$C66</f>
        <v>77</v>
      </c>
      <c r="D94" s="9">
        <f>ALL!$D66</f>
        <v>74</v>
      </c>
      <c r="E94" s="9">
        <f>ALL!$F66</f>
        <v>76</v>
      </c>
      <c r="F94" s="9">
        <f>ALL!$G66</f>
        <v>227</v>
      </c>
      <c r="G94" s="29">
        <f>IF(F94="0","0",RANK(F94,F$2:F$259,1))</f>
        <v>90</v>
      </c>
    </row>
    <row r="95" spans="1:7" ht="15.75">
      <c r="A95" s="8" t="str">
        <f>ALL!$A197</f>
        <v>Mansfield</v>
      </c>
      <c r="B95" s="8" t="str">
        <f>ALL!$B197</f>
        <v>Casey Cull</v>
      </c>
      <c r="C95" s="9">
        <f>ALL!$C197</f>
        <v>76</v>
      </c>
      <c r="D95" s="9">
        <f>ALL!$D197</f>
        <v>76</v>
      </c>
      <c r="E95" s="9">
        <f>ALL!$F197</f>
        <v>75</v>
      </c>
      <c r="F95" s="9">
        <f>ALL!$G197</f>
        <v>227</v>
      </c>
      <c r="G95" s="29">
        <f>IF(F95="0","0",RANK(F95,F$2:F$259,1))</f>
        <v>90</v>
      </c>
    </row>
    <row r="96" spans="1:7" ht="15.75">
      <c r="A96" s="8" t="str">
        <f>ALL!$A303</f>
        <v>Vista Ridge</v>
      </c>
      <c r="B96" s="8" t="str">
        <f>ALL!$B303</f>
        <v>Aaron Teece</v>
      </c>
      <c r="C96" s="9">
        <f>ALL!$C303</f>
        <v>75</v>
      </c>
      <c r="D96" s="9">
        <f>ALL!$D303</f>
        <v>77</v>
      </c>
      <c r="E96" s="9">
        <f>ALL!$F303</f>
        <v>75</v>
      </c>
      <c r="F96" s="9">
        <f>ALL!$G303</f>
        <v>227</v>
      </c>
      <c r="G96" s="29">
        <f>IF(F96="0","0",RANK(F96,F$2:F$259,1))</f>
        <v>90</v>
      </c>
    </row>
    <row r="97" spans="1:7" ht="15.75">
      <c r="A97" s="8" t="str">
        <f>ALL!$A140</f>
        <v>Houston Memorial</v>
      </c>
      <c r="B97" s="8" t="str">
        <f>ALL!$B140</f>
        <v>Colin Guinn</v>
      </c>
      <c r="C97" s="9">
        <f>ALL!$C140</f>
        <v>74</v>
      </c>
      <c r="D97" s="9">
        <f>ALL!$D140</f>
        <v>74</v>
      </c>
      <c r="E97" s="9">
        <f>ALL!$F140</f>
        <v>80</v>
      </c>
      <c r="F97" s="9">
        <f>ALL!$G140</f>
        <v>228</v>
      </c>
      <c r="G97" s="29">
        <f>IF(F97="0","0",RANK(F97,F$2:F$259,1))</f>
        <v>96</v>
      </c>
    </row>
    <row r="98" spans="1:7" ht="15.75">
      <c r="A98" s="8" t="str">
        <f>ALL!$A297</f>
        <v>Texas High</v>
      </c>
      <c r="B98" s="8" t="str">
        <f>ALL!$B297</f>
        <v>Carter Maneth</v>
      </c>
      <c r="C98" s="9">
        <f>ALL!$C297</f>
        <v>79</v>
      </c>
      <c r="D98" s="9">
        <f>ALL!$D297</f>
        <v>74</v>
      </c>
      <c r="E98" s="9">
        <f>ALL!$F297</f>
        <v>75</v>
      </c>
      <c r="F98" s="9">
        <f>ALL!$G297</f>
        <v>228</v>
      </c>
      <c r="G98" s="29">
        <f>IF(F98="0","0",RANK(F98,F$2:F$259,1))</f>
        <v>96</v>
      </c>
    </row>
    <row r="99" spans="1:7" ht="15.75">
      <c r="A99" s="8" t="str">
        <f>ALL!$A176</f>
        <v>Lake Travis</v>
      </c>
      <c r="B99" s="8" t="str">
        <f>ALL!$B176</f>
        <v>Jackson Goolsby</v>
      </c>
      <c r="C99" s="9">
        <f>ALL!$C176</f>
        <v>74</v>
      </c>
      <c r="D99" s="9">
        <f>ALL!$D176</f>
        <v>79</v>
      </c>
      <c r="E99" s="9">
        <f>ALL!$F176</f>
        <v>75</v>
      </c>
      <c r="F99" s="9">
        <f>ALL!$G176</f>
        <v>228</v>
      </c>
      <c r="G99" s="29">
        <f>IF(F99="0","0",RANK(F99,F$2:F$259,1))</f>
        <v>96</v>
      </c>
    </row>
    <row r="100" spans="1:7" ht="15.75">
      <c r="A100" s="8" t="str">
        <f>ALL!$A94</f>
        <v>Flower Mound</v>
      </c>
      <c r="B100" s="8" t="str">
        <f>ALL!$B94</f>
        <v>Rohit Madireddi</v>
      </c>
      <c r="C100" s="9">
        <f>ALL!$C94</f>
        <v>79</v>
      </c>
      <c r="D100" s="9">
        <f>ALL!$D94</f>
        <v>74</v>
      </c>
      <c r="E100" s="9">
        <f>ALL!$F94</f>
        <v>75</v>
      </c>
      <c r="F100" s="9">
        <f>ALL!$G94</f>
        <v>228</v>
      </c>
      <c r="G100" s="29">
        <f>IF(F100="0","0",RANK(F100,F$2:F$259,1))</f>
        <v>96</v>
      </c>
    </row>
    <row r="101" spans="1:7" ht="15.75">
      <c r="A101" s="8" t="str">
        <f>ALL!$A272</f>
        <v>Ridge Pointe</v>
      </c>
      <c r="B101" s="8" t="str">
        <f>ALL!$B272</f>
        <v>Tyler Cushing</v>
      </c>
      <c r="C101" s="9">
        <f>ALL!$C272</f>
        <v>81</v>
      </c>
      <c r="D101" s="9">
        <f>ALL!$D272</f>
        <v>75</v>
      </c>
      <c r="E101" s="9">
        <f>ALL!$F272</f>
        <v>72</v>
      </c>
      <c r="F101" s="9">
        <f>ALL!$G272</f>
        <v>228</v>
      </c>
      <c r="G101" s="29">
        <f>IF(F101="0","0",RANK(F101,F$2:F$259,1))</f>
        <v>96</v>
      </c>
    </row>
    <row r="102" spans="1:7" ht="15.75">
      <c r="A102" s="8" t="str">
        <f>ALL!$A171</f>
        <v>Lake Highlands</v>
      </c>
      <c r="B102" s="8" t="str">
        <f>ALL!$B171</f>
        <v>Colby Altom</v>
      </c>
      <c r="C102" s="9">
        <f>ALL!$C171</f>
        <v>81</v>
      </c>
      <c r="D102" s="9">
        <f>ALL!$D171</f>
        <v>77</v>
      </c>
      <c r="E102" s="9">
        <f>ALL!$F171</f>
        <v>70</v>
      </c>
      <c r="F102" s="9">
        <f>ALL!$G171</f>
        <v>228</v>
      </c>
      <c r="G102" s="29">
        <f>IF(F102="0","0",RANK(F102,F$2:F$259,1))</f>
        <v>96</v>
      </c>
    </row>
    <row r="103" spans="1:7" ht="15.75">
      <c r="A103" s="8" t="str">
        <f>ALL!$A180</f>
        <v>Lake Travis</v>
      </c>
      <c r="B103" s="8" t="str">
        <f>ALL!$B180</f>
        <v>Jake Wittschiebe</v>
      </c>
      <c r="C103" s="9">
        <f>ALL!$C180</f>
        <v>78</v>
      </c>
      <c r="D103" s="9">
        <f>ALL!$D180</f>
        <v>76</v>
      </c>
      <c r="E103" s="9">
        <f>ALL!$F180</f>
        <v>74</v>
      </c>
      <c r="F103" s="9">
        <f>ALL!$G180</f>
        <v>228</v>
      </c>
      <c r="G103" s="29">
        <f>IF(F103="0","0",RANK(F103,F$2:F$259,1))</f>
        <v>96</v>
      </c>
    </row>
    <row r="104" spans="1:7" ht="15.75">
      <c r="A104" s="8" t="str">
        <f>ALL!$A160</f>
        <v>Keller</v>
      </c>
      <c r="B104" s="8" t="str">
        <f>ALL!$B160</f>
        <v>Connor Larkin</v>
      </c>
      <c r="C104" s="9">
        <f>ALL!$C160</f>
        <v>77</v>
      </c>
      <c r="D104" s="9">
        <f>ALL!$D160</f>
        <v>75</v>
      </c>
      <c r="E104" s="9">
        <f>ALL!$F160</f>
        <v>77</v>
      </c>
      <c r="F104" s="9">
        <f>ALL!$G160</f>
        <v>229</v>
      </c>
      <c r="G104" s="29">
        <f>IF(F104="0","0",RANK(F104,F$2:F$259,1))</f>
        <v>103</v>
      </c>
    </row>
    <row r="105" spans="1:7" ht="15.75">
      <c r="A105" s="8" t="str">
        <f>ALL!$A261</f>
        <v>Randall</v>
      </c>
      <c r="B105" s="8" t="str">
        <f>ALL!$B261</f>
        <v>Caden Conrad</v>
      </c>
      <c r="C105" s="9">
        <f>ALL!$C261</f>
        <v>75</v>
      </c>
      <c r="D105" s="9">
        <f>ALL!$D261</f>
        <v>75</v>
      </c>
      <c r="E105" s="9">
        <f>ALL!$F261</f>
        <v>79</v>
      </c>
      <c r="F105" s="9">
        <f>ALL!$G261</f>
        <v>229</v>
      </c>
      <c r="G105" s="29">
        <f>IF(F105="0","0",RANK(F105,F$2:F$259,1))</f>
        <v>103</v>
      </c>
    </row>
    <row r="106" spans="1:7" ht="15.75">
      <c r="A106" s="8" t="str">
        <f>ALL!$A156</f>
        <v>John Paul</v>
      </c>
      <c r="B106" s="8" t="str">
        <f>ALL!$B156</f>
        <v>Tommy Chen</v>
      </c>
      <c r="C106" s="9">
        <f>ALL!$C156</f>
        <v>79</v>
      </c>
      <c r="D106" s="9">
        <f>ALL!$D156</f>
        <v>72</v>
      </c>
      <c r="E106" s="9">
        <f>ALL!$F156</f>
        <v>78</v>
      </c>
      <c r="F106" s="9">
        <f>ALL!$G156</f>
        <v>229</v>
      </c>
      <c r="G106" s="29">
        <f>IF(F106="0","0",RANK(F106,F$2:F$259,1))</f>
        <v>103</v>
      </c>
    </row>
    <row r="107" spans="1:7" ht="15.75">
      <c r="A107" s="8" t="str">
        <f>ALL!$A308</f>
        <v>Williams Field</v>
      </c>
      <c r="B107" s="8" t="str">
        <f>ALL!$B308</f>
        <v>Logan Eatherton</v>
      </c>
      <c r="C107" s="9">
        <f>ALL!$C308</f>
        <v>80</v>
      </c>
      <c r="D107" s="9">
        <f>ALL!$D308</f>
        <v>72</v>
      </c>
      <c r="E107" s="9">
        <f>ALL!$F308</f>
        <v>77</v>
      </c>
      <c r="F107" s="9">
        <f>ALL!$G308</f>
        <v>229</v>
      </c>
      <c r="G107" s="29">
        <f>IF(F107="0","0",RANK(F107,F$2:F$259,1))</f>
        <v>103</v>
      </c>
    </row>
    <row r="108" spans="1:7" ht="15.75">
      <c r="A108" s="8" t="str">
        <f>ALL!$A96</f>
        <v>Flower Mound</v>
      </c>
      <c r="B108" s="8" t="str">
        <f>ALL!$B96</f>
        <v>Andrew Zobal</v>
      </c>
      <c r="C108" s="9">
        <f>ALL!$C96</f>
        <v>78</v>
      </c>
      <c r="D108" s="9">
        <f>ALL!$D96</f>
        <v>74</v>
      </c>
      <c r="E108" s="9">
        <f>ALL!$F96</f>
        <v>77</v>
      </c>
      <c r="F108" s="9">
        <f>ALL!$G96</f>
        <v>229</v>
      </c>
      <c r="G108" s="29">
        <f>IF(F108="0","0",RANK(F108,F$2:F$259,1))</f>
        <v>103</v>
      </c>
    </row>
    <row r="109" spans="1:7" ht="15.75">
      <c r="A109" s="8" t="str">
        <f>ALL!$A92</f>
        <v>Flower Mound</v>
      </c>
      <c r="B109" s="8" t="str">
        <f>ALL!$B92</f>
        <v>Advait Chutke</v>
      </c>
      <c r="C109" s="9">
        <f>ALL!$C92</f>
        <v>80</v>
      </c>
      <c r="D109" s="9">
        <f>ALL!$D92</f>
        <v>73</v>
      </c>
      <c r="E109" s="9">
        <f>ALL!$F92</f>
        <v>76</v>
      </c>
      <c r="F109" s="9">
        <f>ALL!$G92</f>
        <v>229</v>
      </c>
      <c r="G109" s="29">
        <f>IF(F109="0","0",RANK(F109,F$2:F$259,1))</f>
        <v>103</v>
      </c>
    </row>
    <row r="110" spans="1:7" ht="15.75">
      <c r="A110" s="8" t="str">
        <f>ALL!$A296</f>
        <v>Texas High</v>
      </c>
      <c r="B110" s="8" t="str">
        <f>ALL!$B296</f>
        <v>Matt Prieskorn</v>
      </c>
      <c r="C110" s="9">
        <f>ALL!$C296</f>
        <v>79</v>
      </c>
      <c r="D110" s="9">
        <f>ALL!$D296</f>
        <v>75</v>
      </c>
      <c r="E110" s="9">
        <f>ALL!$F296</f>
        <v>75</v>
      </c>
      <c r="F110" s="9">
        <f>ALL!$G296</f>
        <v>229</v>
      </c>
      <c r="G110" s="29">
        <f>IF(F110="0","0",RANK(F110,F$2:F$259,1))</f>
        <v>103</v>
      </c>
    </row>
    <row r="111" spans="1:7" ht="15.75">
      <c r="A111" s="8" t="str">
        <f>ALL!$A112</f>
        <v>Frisco Centennial</v>
      </c>
      <c r="B111" s="8" t="str">
        <f>ALL!$B112</f>
        <v>Noah Koster</v>
      </c>
      <c r="C111" s="9">
        <f>ALL!$C112</f>
        <v>77</v>
      </c>
      <c r="D111" s="9">
        <f>ALL!$D112</f>
        <v>77</v>
      </c>
      <c r="E111" s="9">
        <f>ALL!$F112</f>
        <v>75</v>
      </c>
      <c r="F111" s="9">
        <f>ALL!$G112</f>
        <v>229</v>
      </c>
      <c r="G111" s="29">
        <f>IF(F111="0","0",RANK(F111,F$2:F$259,1))</f>
        <v>103</v>
      </c>
    </row>
    <row r="112" spans="1:7" ht="15.75">
      <c r="A112" s="8" t="str">
        <f>ALL!$A124</f>
        <v>Frisco Reedy</v>
      </c>
      <c r="B112" s="8" t="str">
        <f>ALL!$B124</f>
        <v>Hayden Peek</v>
      </c>
      <c r="C112" s="9">
        <f>ALL!$C124</f>
        <v>77</v>
      </c>
      <c r="D112" s="9">
        <f>ALL!$D124</f>
        <v>79</v>
      </c>
      <c r="E112" s="9">
        <f>ALL!$F124</f>
        <v>73</v>
      </c>
      <c r="F112" s="9">
        <f>ALL!$G124</f>
        <v>229</v>
      </c>
      <c r="G112" s="29">
        <f>IF(F112="0","0",RANK(F112,F$2:F$259,1))</f>
        <v>103</v>
      </c>
    </row>
    <row r="113" spans="1:7" ht="15.75">
      <c r="A113" s="8" t="str">
        <f>ALL!$A111</f>
        <v>Frisco Centennial</v>
      </c>
      <c r="B113" s="8" t="str">
        <f>ALL!$B111</f>
        <v>Nathan Weber</v>
      </c>
      <c r="C113" s="9">
        <f>ALL!$C111</f>
        <v>77</v>
      </c>
      <c r="D113" s="9">
        <f>ALL!$D111</f>
        <v>80</v>
      </c>
      <c r="E113" s="9">
        <f>ALL!$F111</f>
        <v>72</v>
      </c>
      <c r="F113" s="9">
        <f>ALL!$G111</f>
        <v>229</v>
      </c>
      <c r="G113" s="29">
        <f>IF(F113="0","0",RANK(F113,F$2:F$259,1))</f>
        <v>103</v>
      </c>
    </row>
    <row r="114" spans="1:7" ht="15.75">
      <c r="A114" s="8" t="str">
        <f>ALL!$A268</f>
        <v>Richardson Pearce</v>
      </c>
      <c r="B114" s="8" t="str">
        <f>ALL!$B268</f>
        <v>Drake Davidson</v>
      </c>
      <c r="C114" s="9">
        <f>ALL!$C268</f>
        <v>76</v>
      </c>
      <c r="D114" s="9">
        <f>ALL!$D268</f>
        <v>73</v>
      </c>
      <c r="E114" s="9">
        <f>ALL!$F268</f>
        <v>81</v>
      </c>
      <c r="F114" s="9">
        <f>ALL!$G268</f>
        <v>230</v>
      </c>
      <c r="G114" s="29">
        <f>IF(F114="0","0",RANK(F114,F$2:F$259,1))</f>
        <v>113</v>
      </c>
    </row>
    <row r="115" spans="1:7" ht="15.75">
      <c r="A115" s="8" t="str">
        <f>ALL!$A120</f>
        <v>Frisco Independence</v>
      </c>
      <c r="B115" s="8" t="str">
        <f>ALL!$B120</f>
        <v>Alex Kopenhaver</v>
      </c>
      <c r="C115" s="9">
        <f>ALL!$C120</f>
        <v>81</v>
      </c>
      <c r="D115" s="9">
        <f>ALL!$D120</f>
        <v>72</v>
      </c>
      <c r="E115" s="9">
        <f>ALL!$F120</f>
        <v>77</v>
      </c>
      <c r="F115" s="9">
        <f>ALL!$G120</f>
        <v>230</v>
      </c>
      <c r="G115" s="29">
        <f>IF(F115="0","0",RANK(F115,F$2:F$259,1))</f>
        <v>113</v>
      </c>
    </row>
    <row r="116" spans="1:7" ht="15.75">
      <c r="A116" s="8" t="str">
        <f>ALL!$A100</f>
        <v>Frenship</v>
      </c>
      <c r="B116" s="8" t="str">
        <f>ALL!$B100</f>
        <v>Logan Vargas</v>
      </c>
      <c r="C116" s="9">
        <f>ALL!$C100</f>
        <v>79</v>
      </c>
      <c r="D116" s="9">
        <f>ALL!$D100</f>
        <v>75</v>
      </c>
      <c r="E116" s="9">
        <f>ALL!$F100</f>
        <v>76</v>
      </c>
      <c r="F116" s="9">
        <f>ALL!$G100</f>
        <v>230</v>
      </c>
      <c r="G116" s="29">
        <f>IF(F116="0","0",RANK(F116,F$2:F$259,1))</f>
        <v>113</v>
      </c>
    </row>
    <row r="117" spans="1:7" ht="15.75">
      <c r="A117" s="8" t="str">
        <f>ALL!$A129</f>
        <v>Granbury</v>
      </c>
      <c r="B117" s="8" t="str">
        <f>ALL!$B129</f>
        <v>Ryan Ziegler</v>
      </c>
      <c r="C117" s="9">
        <f>ALL!$C129</f>
        <v>75</v>
      </c>
      <c r="D117" s="9">
        <f>ALL!$D129</f>
        <v>76</v>
      </c>
      <c r="E117" s="9">
        <f>ALL!$F129</f>
        <v>79</v>
      </c>
      <c r="F117" s="9">
        <f>ALL!$G129</f>
        <v>230</v>
      </c>
      <c r="G117" s="29">
        <f>IF(F117="0","0",RANK(F117,F$2:F$259,1))</f>
        <v>113</v>
      </c>
    </row>
    <row r="118" spans="1:7" ht="15.75">
      <c r="A118" s="8" t="str">
        <f>ALL!$A33</f>
        <v>Argyle</v>
      </c>
      <c r="B118" s="8" t="str">
        <f>ALL!$B33</f>
        <v>Luke Griggs</v>
      </c>
      <c r="C118" s="9">
        <f>ALL!$C33</f>
        <v>73</v>
      </c>
      <c r="D118" s="9">
        <f>ALL!$D33</f>
        <v>78</v>
      </c>
      <c r="E118" s="9">
        <f>ALL!$F33</f>
        <v>79</v>
      </c>
      <c r="F118" s="9">
        <f>ALL!$G33</f>
        <v>230</v>
      </c>
      <c r="G118" s="29">
        <f>IF(F118="0","0",RANK(F118,F$2:F$259,1))</f>
        <v>113</v>
      </c>
    </row>
    <row r="119" spans="1:7" ht="15.75">
      <c r="A119" s="8" t="str">
        <f>ALL!$A68</f>
        <v>Churchill</v>
      </c>
      <c r="B119" s="8" t="str">
        <f>ALL!$B68</f>
        <v>Brett Allen</v>
      </c>
      <c r="C119" s="9">
        <f>ALL!$C68</f>
        <v>82</v>
      </c>
      <c r="D119" s="9">
        <f>ALL!$D68</f>
        <v>72</v>
      </c>
      <c r="E119" s="9">
        <f>ALL!$F68</f>
        <v>77</v>
      </c>
      <c r="F119" s="9">
        <f>ALL!$G68</f>
        <v>231</v>
      </c>
      <c r="G119" s="29">
        <f>IF(F119="0","0",RANK(F119,F$2:F$259,1))</f>
        <v>118</v>
      </c>
    </row>
    <row r="120" spans="1:7" ht="15.75">
      <c r="A120" s="8" t="str">
        <f>ALL!$A302</f>
        <v>Vista Ridge</v>
      </c>
      <c r="B120" s="8" t="str">
        <f>ALL!$B302</f>
        <v>Taylor Stanley</v>
      </c>
      <c r="C120" s="9">
        <f>ALL!$C302</f>
        <v>77</v>
      </c>
      <c r="D120" s="9">
        <f>ALL!$D302</f>
        <v>81</v>
      </c>
      <c r="E120" s="9">
        <f>ALL!$F302</f>
        <v>73</v>
      </c>
      <c r="F120" s="9">
        <f>ALL!$G302</f>
        <v>231</v>
      </c>
      <c r="G120" s="29">
        <f>IF(F120="0","0",RANK(F120,F$2:F$259,1))</f>
        <v>118</v>
      </c>
    </row>
    <row r="121" spans="1:7" ht="15.75">
      <c r="A121" s="8" t="str">
        <f>ALL!$A233</f>
        <v>Midway</v>
      </c>
      <c r="B121" s="8" t="str">
        <f>ALL!$B233</f>
        <v>Austin May</v>
      </c>
      <c r="C121" s="9">
        <f>ALL!$C233</f>
        <v>79</v>
      </c>
      <c r="D121" s="9">
        <f>ALL!$D233</f>
        <v>75</v>
      </c>
      <c r="E121" s="9">
        <f>ALL!$F233</f>
        <v>78</v>
      </c>
      <c r="F121" s="9">
        <f>ALL!$G233</f>
        <v>232</v>
      </c>
      <c r="G121" s="29">
        <f>IF(F121="0","0",RANK(F121,F$2:F$259,1))</f>
        <v>120</v>
      </c>
    </row>
    <row r="122" spans="1:7" ht="15.75">
      <c r="A122" s="8" t="str">
        <f>ALL!$A287</f>
        <v>San Antonio Reagan</v>
      </c>
      <c r="B122" s="8" t="str">
        <f>ALL!$B287</f>
        <v>Grant Gallion</v>
      </c>
      <c r="C122" s="9">
        <f>ALL!$C287</f>
        <v>80</v>
      </c>
      <c r="D122" s="9">
        <f>ALL!$D287</f>
        <v>71</v>
      </c>
      <c r="E122" s="9">
        <f>ALL!$F287</f>
        <v>81</v>
      </c>
      <c r="F122" s="9">
        <f>ALL!$G287</f>
        <v>232</v>
      </c>
      <c r="G122" s="29">
        <f>IF(F122="0","0",RANK(F122,F$2:F$259,1))</f>
        <v>120</v>
      </c>
    </row>
    <row r="123" spans="1:7" ht="15.75">
      <c r="A123" s="8" t="str">
        <f>ALL!$A273</f>
        <v>Ridge Pointe</v>
      </c>
      <c r="B123" s="8" t="str">
        <f>ALL!$B273</f>
        <v>Jackson Murff</v>
      </c>
      <c r="C123" s="9">
        <f>ALL!$C273</f>
        <v>73</v>
      </c>
      <c r="D123" s="9">
        <f>ALL!$D273</f>
        <v>79</v>
      </c>
      <c r="E123" s="9">
        <f>ALL!$F273</f>
        <v>80</v>
      </c>
      <c r="F123" s="9">
        <f>ALL!$G273</f>
        <v>232</v>
      </c>
      <c r="G123" s="29">
        <f>IF(F123="0","0",RANK(F123,F$2:F$259,1))</f>
        <v>120</v>
      </c>
    </row>
    <row r="124" spans="1:7" ht="15.75">
      <c r="A124" s="8" t="str">
        <f>ALL!$A210</f>
        <v>Marcus</v>
      </c>
      <c r="B124" s="8" t="str">
        <f>ALL!$B210</f>
        <v>Brenden Stanton</v>
      </c>
      <c r="C124" s="9">
        <f>ALL!$C210</f>
        <v>75</v>
      </c>
      <c r="D124" s="9">
        <f>ALL!$D210</f>
        <v>77</v>
      </c>
      <c r="E124" s="9">
        <f>ALL!$F210</f>
        <v>80</v>
      </c>
      <c r="F124" s="9">
        <f>ALL!$G210</f>
        <v>232</v>
      </c>
      <c r="G124" s="29">
        <f>IF(F124="0","0",RANK(F124,F$2:F$259,1))</f>
        <v>120</v>
      </c>
    </row>
    <row r="125" spans="1:7" ht="15.75">
      <c r="A125" s="8" t="str">
        <f>ALL!$A204</f>
        <v>Mansfield Legacy</v>
      </c>
      <c r="B125" s="8" t="str">
        <f>ALL!$B204</f>
        <v>Clayton Waddell</v>
      </c>
      <c r="C125" s="9">
        <f>ALL!$C204</f>
        <v>75</v>
      </c>
      <c r="D125" s="9">
        <f>ALL!$D204</f>
        <v>77</v>
      </c>
      <c r="E125" s="9">
        <f>ALL!$F204</f>
        <v>80</v>
      </c>
      <c r="F125" s="9">
        <f>ALL!$G204</f>
        <v>232</v>
      </c>
      <c r="G125" s="29">
        <f>IF(F125="0","0",RANK(F125,F$2:F$259,1))</f>
        <v>120</v>
      </c>
    </row>
    <row r="126" spans="1:7" ht="15.75">
      <c r="A126" s="8" t="str">
        <f>ALL!$A88</f>
        <v>Denton Guyer High</v>
      </c>
      <c r="B126" s="8" t="str">
        <f>ALL!$B88</f>
        <v>Jacob Ricardo</v>
      </c>
      <c r="C126" s="9">
        <f>ALL!$C88</f>
        <v>79</v>
      </c>
      <c r="D126" s="9">
        <f>ALL!$D88</f>
        <v>76</v>
      </c>
      <c r="E126" s="9">
        <f>ALL!$F88</f>
        <v>77</v>
      </c>
      <c r="F126" s="9">
        <f>ALL!$G88</f>
        <v>232</v>
      </c>
      <c r="G126" s="29">
        <f>IF(F126="0","0",RANK(F126,F$2:F$259,1))</f>
        <v>120</v>
      </c>
    </row>
    <row r="127" spans="1:7" ht="15.75">
      <c r="A127" s="8" t="str">
        <f>ALL!$A154</f>
        <v>John Paul</v>
      </c>
      <c r="B127" s="8" t="str">
        <f>ALL!$B154</f>
        <v>Ryan Jones</v>
      </c>
      <c r="C127" s="9">
        <f>ALL!$C154</f>
        <v>82</v>
      </c>
      <c r="D127" s="9">
        <f>ALL!$D154</f>
        <v>73</v>
      </c>
      <c r="E127" s="9">
        <f>ALL!$F154</f>
        <v>77</v>
      </c>
      <c r="F127" s="9">
        <f>ALL!$G154</f>
        <v>232</v>
      </c>
      <c r="G127" s="29">
        <f>IF(F127="0","0",RANK(F127,F$2:F$259,1))</f>
        <v>120</v>
      </c>
    </row>
    <row r="128" spans="1:7" ht="15.75">
      <c r="A128" s="8" t="str">
        <f>ALL!$A250</f>
        <v>Plano West</v>
      </c>
      <c r="B128" s="8" t="str">
        <f>ALL!$B250</f>
        <v>Jun Song</v>
      </c>
      <c r="C128" s="9">
        <f>ALL!$C250</f>
        <v>84</v>
      </c>
      <c r="D128" s="9">
        <f>ALL!$D250</f>
        <v>74</v>
      </c>
      <c r="E128" s="9">
        <f>ALL!$F250</f>
        <v>74</v>
      </c>
      <c r="F128" s="9">
        <f>ALL!$G250</f>
        <v>232</v>
      </c>
      <c r="G128" s="29">
        <f>IF(F128="0","0",RANK(F128,F$2:F$259,1))</f>
        <v>120</v>
      </c>
    </row>
    <row r="129" spans="1:7" ht="15.75">
      <c r="A129" s="8" t="str">
        <f>ALL!$A101</f>
        <v>Frenship</v>
      </c>
      <c r="B129" s="8" t="str">
        <f>ALL!$B101</f>
        <v>Camden Hayward</v>
      </c>
      <c r="C129" s="9">
        <f>ALL!$C101</f>
        <v>82</v>
      </c>
      <c r="D129" s="9">
        <f>ALL!$D101</f>
        <v>70</v>
      </c>
      <c r="E129" s="9">
        <f>ALL!$F101</f>
        <v>81</v>
      </c>
      <c r="F129" s="9">
        <f>ALL!$G101</f>
        <v>233</v>
      </c>
      <c r="G129" s="29">
        <f>IF(F129="0","0",RANK(F129,F$2:F$259,1))</f>
        <v>128</v>
      </c>
    </row>
    <row r="130" spans="1:7" ht="15.75">
      <c r="A130" s="8" t="str">
        <f>ALL!$A231</f>
        <v>Midway</v>
      </c>
      <c r="B130" s="8" t="str">
        <f>ALL!$B231</f>
        <v>Tyler Whitley</v>
      </c>
      <c r="C130" s="9">
        <f>ALL!$C231</f>
        <v>82</v>
      </c>
      <c r="D130" s="9">
        <f>ALL!$D231</f>
        <v>71</v>
      </c>
      <c r="E130" s="9">
        <f>ALL!$F231</f>
        <v>80</v>
      </c>
      <c r="F130" s="9">
        <f>ALL!$G231</f>
        <v>233</v>
      </c>
      <c r="G130" s="29">
        <f>IF(F130="0","0",RANK(F130,F$2:F$259,1))</f>
        <v>128</v>
      </c>
    </row>
    <row r="131" spans="1:7" ht="15.75">
      <c r="A131" s="8" t="str">
        <f>ALL!$A53</f>
        <v>Byron Nelson HS</v>
      </c>
      <c r="B131" s="8" t="str">
        <f>ALL!$B53</f>
        <v>Bryce McCracken</v>
      </c>
      <c r="C131" s="9">
        <f>ALL!$C53</f>
        <v>79</v>
      </c>
      <c r="D131" s="9">
        <f>ALL!$D53</f>
        <v>78</v>
      </c>
      <c r="E131" s="9">
        <f>ALL!$F53</f>
        <v>76</v>
      </c>
      <c r="F131" s="9">
        <f>ALL!$G53</f>
        <v>233</v>
      </c>
      <c r="G131" s="29">
        <f>IF(F131="0","0",RANK(F131,F$2:F$259,1))</f>
        <v>128</v>
      </c>
    </row>
    <row r="132" spans="1:7" ht="15.75">
      <c r="A132" s="8" t="str">
        <f>ALL!$A113</f>
        <v>Frisco Centennial</v>
      </c>
      <c r="B132" s="8" t="str">
        <f>ALL!$B113</f>
        <v>Preston Cox</v>
      </c>
      <c r="C132" s="9">
        <f>ALL!$C113</f>
        <v>78</v>
      </c>
      <c r="D132" s="9">
        <f>ALL!$D113</f>
        <v>82</v>
      </c>
      <c r="E132" s="9">
        <f>ALL!$F113</f>
        <v>73</v>
      </c>
      <c r="F132" s="9">
        <f>ALL!$G113</f>
        <v>233</v>
      </c>
      <c r="G132" s="29">
        <f>IF(F132="0","0",RANK(F132,F$2:F$259,1))</f>
        <v>128</v>
      </c>
    </row>
    <row r="133" spans="1:7" ht="15.75">
      <c r="A133" s="8" t="str">
        <f>ALL!$A232</f>
        <v>Midway</v>
      </c>
      <c r="B133" s="8" t="str">
        <f>ALL!$B232</f>
        <v>Brady Sharp</v>
      </c>
      <c r="C133" s="9">
        <f>ALL!$C232</f>
        <v>80</v>
      </c>
      <c r="D133" s="9">
        <f>ALL!$D232</f>
        <v>77</v>
      </c>
      <c r="E133" s="9">
        <f>ALL!$F232</f>
        <v>77</v>
      </c>
      <c r="F133" s="9">
        <f>ALL!$G232</f>
        <v>234</v>
      </c>
      <c r="G133" s="29">
        <f>IF(F133="0","0",RANK(F133,F$2:F$259,1))</f>
        <v>132</v>
      </c>
    </row>
    <row r="134" spans="1:7" ht="15.75">
      <c r="A134" s="8" t="str">
        <f>ALL!$A213</f>
        <v>Martin</v>
      </c>
      <c r="B134" s="8" t="str">
        <f>ALL!$B213</f>
        <v>Cameron Shayman</v>
      </c>
      <c r="C134" s="9">
        <f>ALL!$C213</f>
        <v>77</v>
      </c>
      <c r="D134" s="9">
        <f>ALL!$D213</f>
        <v>77</v>
      </c>
      <c r="E134" s="9">
        <f>ALL!$F213</f>
        <v>80</v>
      </c>
      <c r="F134" s="9">
        <f>ALL!$G213</f>
        <v>234</v>
      </c>
      <c r="G134" s="29">
        <f>IF(F134="0","0",RANK(F134,F$2:F$259,1))</f>
        <v>132</v>
      </c>
    </row>
    <row r="135" spans="1:7" ht="15.75">
      <c r="A135" s="8" t="str">
        <f>ALL!$A225</f>
        <v>Midlothian Heritage</v>
      </c>
      <c r="B135" s="8" t="str">
        <f>ALL!$B225</f>
        <v>Will Welch</v>
      </c>
      <c r="C135" s="9">
        <f>ALL!$C225</f>
        <v>79</v>
      </c>
      <c r="D135" s="9">
        <f>ALL!$D225</f>
        <v>78</v>
      </c>
      <c r="E135" s="9">
        <f>ALL!$F225</f>
        <v>77</v>
      </c>
      <c r="F135" s="9">
        <f>ALL!$G225</f>
        <v>234</v>
      </c>
      <c r="G135" s="29">
        <f>IF(F135="0","0",RANK(F135,F$2:F$259,1))</f>
        <v>132</v>
      </c>
    </row>
    <row r="136" spans="1:7" ht="15.75">
      <c r="A136" s="8" t="str">
        <f>ALL!$A286</f>
        <v>San Antonio Reagan</v>
      </c>
      <c r="B136" s="8" t="str">
        <f>ALL!$B286</f>
        <v>Travis Folkes</v>
      </c>
      <c r="C136" s="9">
        <f>ALL!$C286</f>
        <v>74</v>
      </c>
      <c r="D136" s="9">
        <f>ALL!$D286</f>
        <v>79</v>
      </c>
      <c r="E136" s="9">
        <f>ALL!$F286</f>
        <v>82</v>
      </c>
      <c r="F136" s="9">
        <f>ALL!$G286</f>
        <v>235</v>
      </c>
      <c r="G136" s="29">
        <f>IF(F136="0","0",RANK(F136,F$2:F$259,1))</f>
        <v>135</v>
      </c>
    </row>
    <row r="137" spans="1:7" ht="15.75">
      <c r="A137" s="8" t="str">
        <f>ALL!$A179</f>
        <v>Lake Travis</v>
      </c>
      <c r="B137" s="8" t="str">
        <f>ALL!$B179</f>
        <v>Trevor Walsh</v>
      </c>
      <c r="C137" s="9">
        <f>ALL!$C179</f>
        <v>80</v>
      </c>
      <c r="D137" s="9">
        <f>ALL!$D179</f>
        <v>76</v>
      </c>
      <c r="E137" s="9">
        <f>ALL!$F179</f>
        <v>79</v>
      </c>
      <c r="F137" s="9">
        <f>ALL!$G179</f>
        <v>235</v>
      </c>
      <c r="G137" s="29">
        <f>IF(F137="0","0",RANK(F137,F$2:F$259,1))</f>
        <v>135</v>
      </c>
    </row>
    <row r="138" spans="1:7" ht="15.75">
      <c r="A138" s="8" t="str">
        <f>ALL!$A87</f>
        <v>Denton Guyer High</v>
      </c>
      <c r="B138" s="8" t="str">
        <f>ALL!$B87</f>
        <v>Josh Lee</v>
      </c>
      <c r="C138" s="9">
        <f>ALL!$C87</f>
        <v>75</v>
      </c>
      <c r="D138" s="9">
        <f>ALL!$D87</f>
        <v>82</v>
      </c>
      <c r="E138" s="9">
        <f>ALL!$F87</f>
        <v>78</v>
      </c>
      <c r="F138" s="9">
        <f>ALL!$G87</f>
        <v>235</v>
      </c>
      <c r="G138" s="29">
        <f>IF(F138="0","0",RANK(F138,F$2:F$259,1))</f>
        <v>135</v>
      </c>
    </row>
    <row r="139" spans="1:7" ht="15.75">
      <c r="A139" s="8" t="str">
        <f>ALL!$A153</f>
        <v>John Paul</v>
      </c>
      <c r="B139" s="8" t="str">
        <f>ALL!$B153</f>
        <v>Sutton Price</v>
      </c>
      <c r="C139" s="9">
        <f>ALL!$C153</f>
        <v>79</v>
      </c>
      <c r="D139" s="9">
        <f>ALL!$D153</f>
        <v>79</v>
      </c>
      <c r="E139" s="9">
        <f>ALL!$F153</f>
        <v>77</v>
      </c>
      <c r="F139" s="9">
        <f>ALL!$G153</f>
        <v>235</v>
      </c>
      <c r="G139" s="29">
        <f>IF(F139="0","0",RANK(F139,F$2:F$259,1))</f>
        <v>135</v>
      </c>
    </row>
    <row r="140" spans="1:7" ht="15.75">
      <c r="A140" s="8" t="str">
        <f>ALL!$A168</f>
        <v>Kelly</v>
      </c>
      <c r="B140" s="8" t="str">
        <f>ALL!$B168</f>
        <v>Collin Todora</v>
      </c>
      <c r="C140" s="9">
        <f>ALL!$C168</f>
        <v>82</v>
      </c>
      <c r="D140" s="9">
        <f>ALL!$D168</f>
        <v>80</v>
      </c>
      <c r="E140" s="9">
        <f>ALL!$F168</f>
        <v>73</v>
      </c>
      <c r="F140" s="9">
        <f>ALL!$G168</f>
        <v>235</v>
      </c>
      <c r="G140" s="29">
        <f>IF(F140="0","0",RANK(F140,F$2:F$259,1))</f>
        <v>135</v>
      </c>
    </row>
    <row r="141" spans="1:7" ht="15.75">
      <c r="A141" s="8" t="str">
        <f>ALL!$A221</f>
        <v>McKinney Boyd</v>
      </c>
      <c r="B141" s="8" t="str">
        <f>ALL!$B221</f>
        <v>Tanner Dobbs</v>
      </c>
      <c r="C141" s="9">
        <f>ALL!$C221</f>
        <v>79</v>
      </c>
      <c r="D141" s="9">
        <f>ALL!$D221</f>
        <v>81</v>
      </c>
      <c r="E141" s="9">
        <f>ALL!$F221</f>
        <v>76</v>
      </c>
      <c r="F141" s="9">
        <f>ALL!$G221</f>
        <v>236</v>
      </c>
      <c r="G141" s="29">
        <f>IF(F141="0","0",RANK(F141,F$2:F$259,1))</f>
        <v>140</v>
      </c>
    </row>
    <row r="142" spans="1:7" ht="15.75">
      <c r="A142" s="8" t="str">
        <f>ALL!$A166</f>
        <v>Kelly</v>
      </c>
      <c r="B142" s="8" t="str">
        <f>ALL!$B166</f>
        <v>Jonathan Miller</v>
      </c>
      <c r="C142" s="9">
        <f>ALL!$C166</f>
        <v>75</v>
      </c>
      <c r="D142" s="9">
        <f>ALL!$D166</f>
        <v>81</v>
      </c>
      <c r="E142" s="9">
        <f>ALL!$F166</f>
        <v>80</v>
      </c>
      <c r="F142" s="9">
        <f>ALL!$G166</f>
        <v>236</v>
      </c>
      <c r="G142" s="29">
        <f>IF(F142="0","0",RANK(F142,F$2:F$259,1))</f>
        <v>140</v>
      </c>
    </row>
    <row r="143" spans="1:7" ht="15.75">
      <c r="A143" s="8" t="str">
        <f>ALL!$A132</f>
        <v>Granbury</v>
      </c>
      <c r="B143" s="8" t="str">
        <f>ALL!$B132</f>
        <v>Jay Shero</v>
      </c>
      <c r="C143" s="9">
        <f>ALL!$C132</f>
        <v>78</v>
      </c>
      <c r="D143" s="9">
        <f>ALL!$D132</f>
        <v>79</v>
      </c>
      <c r="E143" s="9">
        <f>ALL!$F132</f>
        <v>79</v>
      </c>
      <c r="F143" s="9">
        <f>ALL!$G132</f>
        <v>236</v>
      </c>
      <c r="G143" s="29">
        <f>IF(F143="0","0",RANK(F143,F$2:F$259,1))</f>
        <v>140</v>
      </c>
    </row>
    <row r="144" spans="1:7" ht="15.75">
      <c r="A144" s="8" t="str">
        <f>ALL!$A167</f>
        <v>Kelly</v>
      </c>
      <c r="B144" s="8" t="str">
        <f>ALL!$B167</f>
        <v>Patrick Miller</v>
      </c>
      <c r="C144" s="9">
        <f>ALL!$C167</f>
        <v>78</v>
      </c>
      <c r="D144" s="9">
        <f>ALL!$D167</f>
        <v>80</v>
      </c>
      <c r="E144" s="9">
        <f>ALL!$F167</f>
        <v>78</v>
      </c>
      <c r="F144" s="9">
        <f>ALL!$G167</f>
        <v>236</v>
      </c>
      <c r="G144" s="29">
        <f>IF(F144="0","0",RANK(F144,F$2:F$259,1))</f>
        <v>140</v>
      </c>
    </row>
    <row r="145" spans="1:7" ht="15.75">
      <c r="A145" s="8" t="str">
        <f>ALL!$A70</f>
        <v>Churchill</v>
      </c>
      <c r="B145" s="8" t="str">
        <f>ALL!$B70</f>
        <v>Alejandro Farias</v>
      </c>
      <c r="C145" s="9">
        <f>ALL!$C70</f>
        <v>77</v>
      </c>
      <c r="D145" s="9">
        <f>ALL!$D70</f>
        <v>82</v>
      </c>
      <c r="E145" s="9">
        <f>ALL!$F70</f>
        <v>77</v>
      </c>
      <c r="F145" s="9">
        <f>ALL!$G70</f>
        <v>236</v>
      </c>
      <c r="G145" s="29">
        <f>IF(F145="0","0",RANK(F145,F$2:F$259,1))</f>
        <v>140</v>
      </c>
    </row>
    <row r="146" spans="1:7" ht="15.75">
      <c r="A146" s="8" t="str">
        <f>ALL!$A44</f>
        <v>Burleson Centennial</v>
      </c>
      <c r="B146" s="8" t="str">
        <f>ALL!$B44</f>
        <v>Corbin Franco</v>
      </c>
      <c r="C146" s="9">
        <f>ALL!$C44</f>
        <v>79</v>
      </c>
      <c r="D146" s="9">
        <f>ALL!$D44</f>
        <v>81</v>
      </c>
      <c r="E146" s="9">
        <f>ALL!$F44</f>
        <v>76</v>
      </c>
      <c r="F146" s="9">
        <f>ALL!$G44</f>
        <v>236</v>
      </c>
      <c r="G146" s="29">
        <f>IF(F146="0","0",RANK(F146,F$2:F$259,1))</f>
        <v>140</v>
      </c>
    </row>
    <row r="147" spans="1:7" ht="15.75">
      <c r="A147" s="8" t="str">
        <f>ALL!$A220</f>
        <v>McKinney Boyd</v>
      </c>
      <c r="B147" s="8" t="str">
        <f>ALL!$B220</f>
        <v>Nicholas Roth</v>
      </c>
      <c r="C147" s="9">
        <f>ALL!$C220</f>
        <v>76</v>
      </c>
      <c r="D147" s="9">
        <f>ALL!$D220</f>
        <v>80</v>
      </c>
      <c r="E147" s="9">
        <f>ALL!$F220</f>
        <v>81</v>
      </c>
      <c r="F147" s="9">
        <f>ALL!$G220</f>
        <v>237</v>
      </c>
      <c r="G147" s="29">
        <f>IF(F147="0","0",RANK(F147,F$2:F$259,1))</f>
        <v>146</v>
      </c>
    </row>
    <row r="148" spans="1:7" ht="15.75">
      <c r="A148" s="8" t="str">
        <f>ALL!$A117</f>
        <v>Frisco Independence</v>
      </c>
      <c r="B148" s="8" t="str">
        <f>ALL!$B117</f>
        <v>Jack Carroll</v>
      </c>
      <c r="C148" s="9">
        <f>ALL!$C117</f>
        <v>78</v>
      </c>
      <c r="D148" s="9">
        <f>ALL!$D117</f>
        <v>79</v>
      </c>
      <c r="E148" s="9">
        <f>ALL!$F117</f>
        <v>80</v>
      </c>
      <c r="F148" s="9">
        <f>ALL!$G117</f>
        <v>237</v>
      </c>
      <c r="G148" s="29">
        <f>IF(F148="0","0",RANK(F148,F$2:F$259,1))</f>
        <v>146</v>
      </c>
    </row>
    <row r="149" spans="1:7" ht="15.75">
      <c r="A149" s="8" t="str">
        <f>ALL!$A23</f>
        <v>Allen</v>
      </c>
      <c r="B149" s="8" t="str">
        <f>ALL!$B23</f>
        <v>Lewis Munro</v>
      </c>
      <c r="C149" s="9">
        <f>ALL!$C23</f>
        <v>76</v>
      </c>
      <c r="D149" s="9">
        <f>ALL!$D23</f>
        <v>78</v>
      </c>
      <c r="E149" s="9">
        <f>ALL!$F23</f>
        <v>83</v>
      </c>
      <c r="F149" s="9">
        <f>ALL!$G23</f>
        <v>237</v>
      </c>
      <c r="G149" s="29">
        <f>IF(F149="0","0",RANK(F149,F$2:F$259,1))</f>
        <v>146</v>
      </c>
    </row>
    <row r="150" spans="1:7" ht="15.75">
      <c r="A150" s="8" t="str">
        <f>ALL!$A282</f>
        <v>San Antonio Johnson</v>
      </c>
      <c r="B150" s="8" t="str">
        <f>ALL!$B282</f>
        <v>Jacob Tevino</v>
      </c>
      <c r="C150" s="9">
        <f>ALL!$C282</f>
        <v>79</v>
      </c>
      <c r="D150" s="9">
        <f>ALL!$D282</f>
        <v>78</v>
      </c>
      <c r="E150" s="9">
        <f>ALL!$F282</f>
        <v>80</v>
      </c>
      <c r="F150" s="9">
        <f>ALL!$G282</f>
        <v>237</v>
      </c>
      <c r="G150" s="29">
        <f>IF(F150="0","0",RANK(F150,F$2:F$259,1))</f>
        <v>146</v>
      </c>
    </row>
    <row r="151" spans="1:7" ht="15.75">
      <c r="A151" s="8" t="str">
        <f>ALL!$A170</f>
        <v>Lake Highlands</v>
      </c>
      <c r="B151" s="8" t="str">
        <f>ALL!$B170</f>
        <v>Luke Kirkpatrick</v>
      </c>
      <c r="C151" s="9">
        <f>ALL!$C170</f>
        <v>79</v>
      </c>
      <c r="D151" s="9">
        <f>ALL!$D170</f>
        <v>81</v>
      </c>
      <c r="E151" s="9">
        <f>ALL!$F170</f>
        <v>77</v>
      </c>
      <c r="F151" s="9">
        <f>ALL!$G170</f>
        <v>237</v>
      </c>
      <c r="G151" s="29">
        <f>IF(F151="0","0",RANK(F151,F$2:F$259,1))</f>
        <v>146</v>
      </c>
    </row>
    <row r="152" spans="1:7" ht="15.75">
      <c r="A152" s="8" t="str">
        <f>ALL!$A198</f>
        <v>Mansfield</v>
      </c>
      <c r="B152" s="8" t="str">
        <f>ALL!$B198</f>
        <v>Blake Howe</v>
      </c>
      <c r="C152" s="9">
        <f>ALL!$C198</f>
        <v>83</v>
      </c>
      <c r="D152" s="9">
        <f>ALL!$D198</f>
        <v>77</v>
      </c>
      <c r="E152" s="9">
        <f>ALL!$F198</f>
        <v>77</v>
      </c>
      <c r="F152" s="9">
        <f>ALL!$G198</f>
        <v>237</v>
      </c>
      <c r="G152" s="29">
        <f>IF(F152="0","0",RANK(F152,F$2:F$259,1))</f>
        <v>146</v>
      </c>
    </row>
    <row r="153" spans="1:7" ht="15.75">
      <c r="A153" s="8" t="str">
        <f>ALL!$A64</f>
        <v>Champion</v>
      </c>
      <c r="B153" s="8" t="str">
        <f>ALL!$B64</f>
        <v>Walker Hale</v>
      </c>
      <c r="C153" s="9">
        <f>ALL!$C64</f>
        <v>80</v>
      </c>
      <c r="D153" s="9">
        <f>ALL!$D64</f>
        <v>80</v>
      </c>
      <c r="E153" s="9">
        <f>ALL!$F64</f>
        <v>77</v>
      </c>
      <c r="F153" s="9">
        <f>ALL!$G64</f>
        <v>237</v>
      </c>
      <c r="G153" s="29">
        <f>IF(F153="0","0",RANK(F153,F$2:F$259,1))</f>
        <v>146</v>
      </c>
    </row>
    <row r="154" spans="1:7" ht="15.75">
      <c r="A154" s="8" t="str">
        <f>ALL!$A80</f>
        <v>Coppell</v>
      </c>
      <c r="B154" s="8" t="str">
        <f>ALL!$B80</f>
        <v>Chase Weber</v>
      </c>
      <c r="C154" s="9">
        <f>ALL!$C80</f>
        <v>82</v>
      </c>
      <c r="D154" s="9">
        <f>ALL!$D80</f>
        <v>79</v>
      </c>
      <c r="E154" s="9">
        <f>ALL!$F80</f>
        <v>76</v>
      </c>
      <c r="F154" s="9">
        <f>ALL!$G80</f>
        <v>237</v>
      </c>
      <c r="G154" s="29">
        <f>IF(F154="0","0",RANK(F154,F$2:F$259,1))</f>
        <v>146</v>
      </c>
    </row>
    <row r="155" spans="1:7" ht="15.75">
      <c r="A155" s="8" t="str">
        <f>ALL!$A255</f>
        <v>Prosper</v>
      </c>
      <c r="B155" s="8" t="str">
        <f>ALL!$B255</f>
        <v>Josh Knight</v>
      </c>
      <c r="C155" s="9">
        <f>ALL!$C255</f>
        <v>82</v>
      </c>
      <c r="D155" s="9">
        <f>ALL!$D255</f>
        <v>79</v>
      </c>
      <c r="E155" s="9">
        <f>ALL!$F255</f>
        <v>76</v>
      </c>
      <c r="F155" s="9">
        <f>ALL!$G255</f>
        <v>237</v>
      </c>
      <c r="G155" s="29">
        <f>IF(F155="0","0",RANK(F155,F$2:F$259,1))</f>
        <v>146</v>
      </c>
    </row>
    <row r="156" spans="1:7" ht="15.75">
      <c r="A156" s="8" t="str">
        <f>ALL!$A252</f>
        <v>Plano West</v>
      </c>
      <c r="B156" s="8" t="str">
        <f>ALL!$B252</f>
        <v>Davis Fritz</v>
      </c>
      <c r="C156" s="9">
        <f>ALL!$C252</f>
        <v>77</v>
      </c>
      <c r="D156" s="9">
        <f>ALL!$D252</f>
        <v>84</v>
      </c>
      <c r="E156" s="9">
        <f>ALL!$F252</f>
        <v>76</v>
      </c>
      <c r="F156" s="9">
        <f>ALL!$G252</f>
        <v>237</v>
      </c>
      <c r="G156" s="29">
        <f>IF(F156="0","0",RANK(F156,F$2:F$259,1))</f>
        <v>146</v>
      </c>
    </row>
    <row r="157" spans="1:7" ht="15.75">
      <c r="A157" s="8" t="str">
        <f>ALL!$A136</f>
        <v>Hebron</v>
      </c>
      <c r="B157" s="8" t="str">
        <f>ALL!$B136</f>
        <v>Greg Seo</v>
      </c>
      <c r="C157" s="9">
        <f>ALL!$C136</f>
        <v>83</v>
      </c>
      <c r="D157" s="9">
        <f>ALL!$D136</f>
        <v>79</v>
      </c>
      <c r="E157" s="9">
        <f>ALL!$F136</f>
        <v>75</v>
      </c>
      <c r="F157" s="9">
        <f>ALL!$G136</f>
        <v>237</v>
      </c>
      <c r="G157" s="29">
        <f>IF(F157="0","0",RANK(F157,F$2:F$259,1))</f>
        <v>146</v>
      </c>
    </row>
    <row r="158" spans="1:7" ht="15.75">
      <c r="A158" s="8" t="str">
        <f>ALL!$A162</f>
        <v>Keller</v>
      </c>
      <c r="B158" s="8" t="str">
        <f>ALL!$B162</f>
        <v>Thomas Nine</v>
      </c>
      <c r="C158" s="9">
        <f>ALL!$C162</f>
        <v>76</v>
      </c>
      <c r="D158" s="9">
        <f>ALL!$D162</f>
        <v>77</v>
      </c>
      <c r="E158" s="9">
        <f>ALL!$F162</f>
        <v>85</v>
      </c>
      <c r="F158" s="9">
        <f>ALL!$G162</f>
        <v>238</v>
      </c>
      <c r="G158" s="29">
        <f>IF(F158="0","0",RANK(F158,F$2:F$259,1))</f>
        <v>157</v>
      </c>
    </row>
    <row r="159" spans="1:7" ht="15.75">
      <c r="A159" s="8" t="str">
        <f>ALL!$A138</f>
        <v>Hebron</v>
      </c>
      <c r="B159" s="8" t="str">
        <f>ALL!$B138</f>
        <v>Grant Tribolot</v>
      </c>
      <c r="C159" s="9">
        <f>ALL!$C138</f>
        <v>82</v>
      </c>
      <c r="D159" s="9">
        <f>ALL!$D138</f>
        <v>79</v>
      </c>
      <c r="E159" s="9">
        <f>ALL!$F138</f>
        <v>77</v>
      </c>
      <c r="F159" s="9">
        <f>ALL!$G138</f>
        <v>238</v>
      </c>
      <c r="G159" s="29">
        <f>IF(F159="0","0",RANK(F159,F$2:F$259,1))</f>
        <v>157</v>
      </c>
    </row>
    <row r="160" spans="1:7" ht="15.75">
      <c r="A160" s="8" t="str">
        <f>ALL!$A275</f>
        <v>Ridge Pointe</v>
      </c>
      <c r="B160" s="8" t="str">
        <f>ALL!$B275</f>
        <v>James Strickland</v>
      </c>
      <c r="C160" s="9">
        <f>ALL!$C275</f>
        <v>88</v>
      </c>
      <c r="D160" s="9">
        <f>ALL!$D275</f>
        <v>75</v>
      </c>
      <c r="E160" s="9">
        <f>ALL!$F275</f>
        <v>75</v>
      </c>
      <c r="F160" s="9">
        <f>ALL!$G275</f>
        <v>238</v>
      </c>
      <c r="G160" s="29">
        <f>IF(F160="0","0",RANK(F160,F$2:F$259,1))</f>
        <v>157</v>
      </c>
    </row>
    <row r="161" spans="1:7" ht="15.75">
      <c r="A161" s="8" t="str">
        <f>ALL!$A238</f>
        <v>Paschal </v>
      </c>
      <c r="B161" s="8" t="str">
        <f>ALL!$B238</f>
        <v>Alex Schumacher</v>
      </c>
      <c r="C161" s="9">
        <f>ALL!$C238</f>
        <v>77</v>
      </c>
      <c r="D161" s="9">
        <f>ALL!$D238</f>
        <v>78</v>
      </c>
      <c r="E161" s="9">
        <f>ALL!$F238</f>
        <v>84</v>
      </c>
      <c r="F161" s="9">
        <f>ALL!$G238</f>
        <v>239</v>
      </c>
      <c r="G161" s="29">
        <f>IF(F161="0","0",RANK(F161,F$2:F$259,1))</f>
        <v>160</v>
      </c>
    </row>
    <row r="162" spans="1:7" ht="15.75">
      <c r="A162" s="8" t="str">
        <f>ALL!$A134</f>
        <v>Hebron</v>
      </c>
      <c r="B162" s="8" t="str">
        <f>ALL!$B134</f>
        <v>Tanner Hart</v>
      </c>
      <c r="C162" s="9">
        <f>ALL!$C134</f>
        <v>80</v>
      </c>
      <c r="D162" s="9">
        <f>ALL!$D134</f>
        <v>78</v>
      </c>
      <c r="E162" s="9">
        <f>ALL!$F134</f>
        <v>81</v>
      </c>
      <c r="F162" s="9">
        <f>ALL!$G134</f>
        <v>239</v>
      </c>
      <c r="G162" s="29">
        <f>IF(F162="0","0",RANK(F162,F$2:F$259,1))</f>
        <v>160</v>
      </c>
    </row>
    <row r="163" spans="1:7" ht="15.75">
      <c r="A163" s="8" t="str">
        <f>ALL!$A262</f>
        <v>Randall</v>
      </c>
      <c r="B163" s="8" t="str">
        <f>ALL!$B262</f>
        <v>Stetson Provence</v>
      </c>
      <c r="C163" s="9">
        <f>ALL!$C262</f>
        <v>85</v>
      </c>
      <c r="D163" s="9">
        <f>ALL!$D262</f>
        <v>77</v>
      </c>
      <c r="E163" s="9">
        <f>ALL!$F262</f>
        <v>77</v>
      </c>
      <c r="F163" s="9">
        <f>ALL!$G262</f>
        <v>239</v>
      </c>
      <c r="G163" s="29">
        <f>IF(F163="0","0",RANK(F163,F$2:F$259,1))</f>
        <v>160</v>
      </c>
    </row>
    <row r="164" spans="1:7" ht="15.75">
      <c r="A164" s="8" t="str">
        <f>ALL!$A81</f>
        <v>Coppell</v>
      </c>
      <c r="B164" s="8" t="str">
        <f>ALL!$B81</f>
        <v>Ryan Sullivan</v>
      </c>
      <c r="C164" s="9">
        <f>ALL!$C81</f>
        <v>83</v>
      </c>
      <c r="D164" s="9">
        <f>ALL!$D81</f>
        <v>80</v>
      </c>
      <c r="E164" s="9">
        <f>ALL!$F81</f>
        <v>76</v>
      </c>
      <c r="F164" s="9">
        <f>ALL!$G81</f>
        <v>239</v>
      </c>
      <c r="G164" s="29">
        <f>IF(F164="0","0",RANK(F164,F$2:F$259,1))</f>
        <v>160</v>
      </c>
    </row>
    <row r="165" spans="1:7" ht="15.75">
      <c r="A165" s="8" t="str">
        <f>ALL!$A147</f>
        <v>Jesuit</v>
      </c>
      <c r="B165" s="8" t="str">
        <f>ALL!$B147</f>
        <v>Mateo Trevino</v>
      </c>
      <c r="C165" s="9">
        <f>ALL!$C147</f>
        <v>84</v>
      </c>
      <c r="D165" s="9">
        <f>ALL!$D147</f>
        <v>78</v>
      </c>
      <c r="E165" s="9">
        <f>ALL!$F147</f>
        <v>78</v>
      </c>
      <c r="F165" s="9">
        <f>ALL!$G147</f>
        <v>240</v>
      </c>
      <c r="G165" s="29">
        <f>IF(F165="0","0",RANK(F165,F$2:F$259,1))</f>
        <v>164</v>
      </c>
    </row>
    <row r="166" spans="1:7" ht="15.75">
      <c r="A166" s="8" t="str">
        <f>ALL!$A90</f>
        <v>Denton Guyer High</v>
      </c>
      <c r="B166" s="8" t="str">
        <f>ALL!$B90</f>
        <v>Sam Sewell</v>
      </c>
      <c r="C166" s="9">
        <f>ALL!$C90</f>
        <v>84</v>
      </c>
      <c r="D166" s="9">
        <f>ALL!$D90</f>
        <v>78</v>
      </c>
      <c r="E166" s="9">
        <f>ALL!$F90</f>
        <v>78</v>
      </c>
      <c r="F166" s="9">
        <f>ALL!$G90</f>
        <v>240</v>
      </c>
      <c r="G166" s="29">
        <f>IF(F166="0","0",RANK(F166,F$2:F$259,1))</f>
        <v>164</v>
      </c>
    </row>
    <row r="167" spans="1:7" ht="15.75">
      <c r="A167" s="8" t="str">
        <f>ALL!$A270</f>
        <v>Richardson Pearce</v>
      </c>
      <c r="B167" s="8" t="str">
        <f>ALL!$B270</f>
        <v>Jack Kersting</v>
      </c>
      <c r="C167" s="9">
        <f>ALL!$C270</f>
        <v>76</v>
      </c>
      <c r="D167" s="9">
        <f>ALL!$D270</f>
        <v>77</v>
      </c>
      <c r="E167" s="9">
        <f>ALL!$F270</f>
        <v>88</v>
      </c>
      <c r="F167" s="9">
        <f>ALL!$G270</f>
        <v>241</v>
      </c>
      <c r="G167" s="29">
        <f>IF(F167="0","0",RANK(F167,F$2:F$259,1))</f>
        <v>166</v>
      </c>
    </row>
    <row r="168" spans="1:7" ht="15.75">
      <c r="A168" s="8" t="str">
        <f>ALL!$A246</f>
        <v>Plano</v>
      </c>
      <c r="B168" s="8" t="str">
        <f>ALL!$B246</f>
        <v>David Terhune</v>
      </c>
      <c r="C168" s="9">
        <f>ALL!$C246</f>
        <v>79</v>
      </c>
      <c r="D168" s="9">
        <f>ALL!$D246</f>
        <v>83</v>
      </c>
      <c r="E168" s="9">
        <f>ALL!$F246</f>
        <v>79</v>
      </c>
      <c r="F168" s="9">
        <f>ALL!$G246</f>
        <v>241</v>
      </c>
      <c r="G168" s="29">
        <f>IF(F168="0","0",RANK(F168,F$2:F$259,1))</f>
        <v>166</v>
      </c>
    </row>
    <row r="169" spans="1:7" ht="15.75">
      <c r="A169" s="8" t="str">
        <f>ALL!$A8</f>
        <v>Alamo Heights</v>
      </c>
      <c r="B169" s="8" t="str">
        <f>ALL!$B8</f>
        <v>David Chumbley</v>
      </c>
      <c r="C169" s="9">
        <f>ALL!$C8</f>
        <v>79</v>
      </c>
      <c r="D169" s="9">
        <f>ALL!$D8</f>
        <v>84</v>
      </c>
      <c r="E169" s="9">
        <f>ALL!$F8</f>
        <v>78</v>
      </c>
      <c r="F169" s="9">
        <f>ALL!$G8</f>
        <v>241</v>
      </c>
      <c r="G169" s="29">
        <f>IF(F169="0","0",RANK(F169,F$2:F$259,1))</f>
        <v>166</v>
      </c>
    </row>
    <row r="170" spans="1:7" ht="15.75">
      <c r="A170" s="8" t="str">
        <f>ALL!$A119</f>
        <v>Frisco Independence</v>
      </c>
      <c r="B170" s="8" t="str">
        <f>ALL!$B119</f>
        <v>Jacob Herberger</v>
      </c>
      <c r="C170" s="9">
        <f>ALL!$C119</f>
        <v>86</v>
      </c>
      <c r="D170" s="9">
        <f>ALL!$D119</f>
        <v>78</v>
      </c>
      <c r="E170" s="9">
        <f>ALL!$F119</f>
        <v>77</v>
      </c>
      <c r="F170" s="9">
        <f>ALL!$G119</f>
        <v>241</v>
      </c>
      <c r="G170" s="29">
        <f>IF(F170="0","0",RANK(F170,F$2:F$259,1))</f>
        <v>166</v>
      </c>
    </row>
    <row r="171" spans="1:7" ht="15.75">
      <c r="A171" s="8" t="str">
        <f>ALL!$A202</f>
        <v>Mansfield Legacy</v>
      </c>
      <c r="B171" s="8" t="str">
        <f>ALL!$B202</f>
        <v>Kolton Newman</v>
      </c>
      <c r="C171" s="9">
        <f>ALL!$C202</f>
        <v>73</v>
      </c>
      <c r="D171" s="9">
        <f>ALL!$D202</f>
        <v>82</v>
      </c>
      <c r="E171" s="9">
        <f>ALL!$F202</f>
        <v>86</v>
      </c>
      <c r="F171" s="9">
        <f>ALL!$G202</f>
        <v>241</v>
      </c>
      <c r="G171" s="29">
        <f>IF(F171="0","0",RANK(F171,F$2:F$259,1))</f>
        <v>166</v>
      </c>
    </row>
    <row r="172" spans="1:7" ht="15.75">
      <c r="A172" s="8" t="str">
        <f>ALL!$A89</f>
        <v>Denton Guyer High</v>
      </c>
      <c r="B172" s="8" t="str">
        <f>ALL!$B89</f>
        <v>Luke Wilson</v>
      </c>
      <c r="C172" s="9">
        <f>ALL!$C89</f>
        <v>78</v>
      </c>
      <c r="D172" s="9">
        <f>ALL!$D89</f>
        <v>82</v>
      </c>
      <c r="E172" s="9">
        <f>ALL!$F89</f>
        <v>81</v>
      </c>
      <c r="F172" s="9">
        <f>ALL!$G89</f>
        <v>241</v>
      </c>
      <c r="G172" s="29">
        <f>IF(F172="0","0",RANK(F172,F$2:F$259,1))</f>
        <v>166</v>
      </c>
    </row>
    <row r="173" spans="1:7" ht="15.75">
      <c r="A173" s="8" t="str">
        <f>ALL!$A6</f>
        <v>A&amp;M Consolidated</v>
      </c>
      <c r="B173" s="8" t="str">
        <f>ALL!$B6</f>
        <v>Jacob Paterson</v>
      </c>
      <c r="C173" s="9">
        <f>ALL!$C6</f>
        <v>79</v>
      </c>
      <c r="D173" s="9">
        <f>ALL!$D6</f>
        <v>81</v>
      </c>
      <c r="E173" s="9">
        <f>ALL!$F6</f>
        <v>81</v>
      </c>
      <c r="F173" s="9">
        <f>ALL!$G6</f>
        <v>241</v>
      </c>
      <c r="G173" s="29">
        <f>IF(F173="0","0",RANK(F173,F$2:F$259,1))</f>
        <v>166</v>
      </c>
    </row>
    <row r="174" spans="1:7" ht="15.75">
      <c r="A174" s="8" t="str">
        <f>ALL!$A15</f>
        <v>Aledo</v>
      </c>
      <c r="B174" s="8" t="str">
        <f>ALL!$B15</f>
        <v>Ben Huxtable</v>
      </c>
      <c r="C174" s="9">
        <f>ALL!$C15</f>
        <v>80</v>
      </c>
      <c r="D174" s="9">
        <f>ALL!$D15</f>
        <v>81</v>
      </c>
      <c r="E174" s="9">
        <f>ALL!$F15</f>
        <v>80</v>
      </c>
      <c r="F174" s="9">
        <f>ALL!$G15</f>
        <v>241</v>
      </c>
      <c r="G174" s="29">
        <f>IF(F174="0","0",RANK(F174,F$2:F$259,1))</f>
        <v>166</v>
      </c>
    </row>
    <row r="175" spans="1:7" ht="15.75">
      <c r="A175" s="8" t="str">
        <f>ALL!$A24</f>
        <v>Allen</v>
      </c>
      <c r="B175" s="8" t="str">
        <f>ALL!$B24</f>
        <v>Anthony Zhang</v>
      </c>
      <c r="C175" s="9">
        <f>ALL!$C24</f>
        <v>78</v>
      </c>
      <c r="D175" s="9">
        <f>ALL!$D24</f>
        <v>85</v>
      </c>
      <c r="E175" s="9">
        <f>ALL!$F24</f>
        <v>78</v>
      </c>
      <c r="F175" s="9">
        <f>ALL!$G24</f>
        <v>241</v>
      </c>
      <c r="G175" s="29">
        <f>IF(F175="0","0",RANK(F175,F$2:F$259,1))</f>
        <v>166</v>
      </c>
    </row>
    <row r="176" spans="1:7" ht="15.75">
      <c r="A176" s="8" t="str">
        <f>ALL!$A209</f>
        <v>Marcus</v>
      </c>
      <c r="B176" s="8" t="str">
        <f>ALL!$B209</f>
        <v>Jamison White</v>
      </c>
      <c r="C176" s="9">
        <f>ALL!$C209</f>
        <v>82</v>
      </c>
      <c r="D176" s="9">
        <f>ALL!$D209</f>
        <v>81</v>
      </c>
      <c r="E176" s="9">
        <f>ALL!$F209</f>
        <v>78</v>
      </c>
      <c r="F176" s="9">
        <f>ALL!$G209</f>
        <v>241</v>
      </c>
      <c r="G176" s="29">
        <f>IF(F176="0","0",RANK(F176,F$2:F$259,1))</f>
        <v>166</v>
      </c>
    </row>
    <row r="177" spans="1:7" ht="15.75">
      <c r="A177" s="8" t="str">
        <f>ALL!$A78</f>
        <v>Clear Springs</v>
      </c>
      <c r="B177" s="8" t="str">
        <f>ALL!$B78</f>
        <v>Kai Sabin</v>
      </c>
      <c r="C177" s="9">
        <f>ALL!$C78</f>
        <v>79</v>
      </c>
      <c r="D177" s="9">
        <f>ALL!$D78</f>
        <v>85</v>
      </c>
      <c r="E177" s="9">
        <f>ALL!$F78</f>
        <v>77</v>
      </c>
      <c r="F177" s="9">
        <f>ALL!$G78</f>
        <v>241</v>
      </c>
      <c r="G177" s="29">
        <f>IF(F177="0","0",RANK(F177,F$2:F$259,1))</f>
        <v>166</v>
      </c>
    </row>
    <row r="178" spans="1:7" ht="15.75">
      <c r="A178" s="8" t="str">
        <f>ALL!$A16</f>
        <v>Aledo</v>
      </c>
      <c r="B178" s="8" t="str">
        <f>ALL!$B16</f>
        <v>Cam Wooley</v>
      </c>
      <c r="C178" s="9">
        <f>ALL!$C16</f>
        <v>85</v>
      </c>
      <c r="D178" s="9">
        <f>ALL!$D16</f>
        <v>77</v>
      </c>
      <c r="E178" s="9">
        <f>ALL!$F16</f>
        <v>80</v>
      </c>
      <c r="F178" s="9">
        <f>ALL!$G16</f>
        <v>242</v>
      </c>
      <c r="G178" s="29">
        <f>IF(F178="0","0",RANK(F178,F$2:F$259,1))</f>
        <v>177</v>
      </c>
    </row>
    <row r="179" spans="1:7" ht="15.75">
      <c r="A179" s="8" t="str">
        <f>ALL!$A125</f>
        <v>Frisco Reedy</v>
      </c>
      <c r="B179" s="8" t="str">
        <f>ALL!$B125</f>
        <v>Grant Lee</v>
      </c>
      <c r="C179" s="9">
        <f>ALL!$C125</f>
        <v>83</v>
      </c>
      <c r="D179" s="9">
        <f>ALL!$D125</f>
        <v>79</v>
      </c>
      <c r="E179" s="9">
        <f>ALL!$F125</f>
        <v>80</v>
      </c>
      <c r="F179" s="9">
        <f>ALL!$G125</f>
        <v>242</v>
      </c>
      <c r="G179" s="35">
        <f>IF(F179="0","0",RANK(F179,F$2:F$260,1))</f>
        <v>177</v>
      </c>
    </row>
    <row r="180" spans="1:7" ht="15.75">
      <c r="A180" s="8" t="str">
        <f>ALL!$A28</f>
        <v>Amarillo Tascosa</v>
      </c>
      <c r="B180" s="8" t="str">
        <f>ALL!$B27</f>
        <v>Brock Buse</v>
      </c>
      <c r="C180" s="9">
        <f>ALL!$C27</f>
        <v>84</v>
      </c>
      <c r="D180" s="9">
        <f>ALL!$D27</f>
        <v>79</v>
      </c>
      <c r="E180" s="9">
        <f>ALL!$F27</f>
        <v>79</v>
      </c>
      <c r="F180" s="9">
        <f>ALL!$G27</f>
        <v>242</v>
      </c>
      <c r="G180" s="29">
        <f>IF(F180="0","0",RANK(F180,F$2:F$259,1))</f>
        <v>177</v>
      </c>
    </row>
    <row r="181" spans="1:7" ht="15.75">
      <c r="A181" s="8" t="str">
        <f>ALL!$A114</f>
        <v>Frisco Centennial</v>
      </c>
      <c r="B181" s="8" t="str">
        <f>ALL!$B114</f>
        <v>Conor Richardson</v>
      </c>
      <c r="C181" s="9">
        <f>ALL!$C114</f>
        <v>79</v>
      </c>
      <c r="D181" s="9">
        <f>ALL!$D114</f>
        <v>84</v>
      </c>
      <c r="E181" s="9">
        <f>ALL!$F114</f>
        <v>79</v>
      </c>
      <c r="F181" s="9">
        <f>ALL!$G114</f>
        <v>242</v>
      </c>
      <c r="G181" s="29">
        <f>IF(F181="0","0",RANK(F181,F$2:F$259,1))</f>
        <v>177</v>
      </c>
    </row>
    <row r="182" spans="1:7" ht="15.75">
      <c r="A182" s="8" t="str">
        <f>ALL!$A256</f>
        <v>Prosper</v>
      </c>
      <c r="B182" s="8" t="str">
        <f>ALL!$B256</f>
        <v>Cole Lantz</v>
      </c>
      <c r="C182" s="9">
        <f>ALL!$C256</f>
        <v>84</v>
      </c>
      <c r="D182" s="9">
        <f>ALL!$D256</f>
        <v>82</v>
      </c>
      <c r="E182" s="9">
        <f>ALL!$F256</f>
        <v>76</v>
      </c>
      <c r="F182" s="9">
        <f>ALL!$G256</f>
        <v>242</v>
      </c>
      <c r="G182" s="29">
        <f>IF(F182="0","0",RANK(F182,F$2:F$259,1))</f>
        <v>177</v>
      </c>
    </row>
    <row r="183" spans="1:7" ht="15.75">
      <c r="A183" s="8" t="str">
        <f>ALL!$A135</f>
        <v>Hebron</v>
      </c>
      <c r="B183" s="8" t="str">
        <f>ALL!$B135</f>
        <v>Nick Necessary</v>
      </c>
      <c r="C183" s="9">
        <f>ALL!$C135</f>
        <v>81</v>
      </c>
      <c r="D183" s="9">
        <f>ALL!$D135</f>
        <v>83</v>
      </c>
      <c r="E183" s="9">
        <f>ALL!$F135</f>
        <v>79</v>
      </c>
      <c r="F183" s="9">
        <f>ALL!$G135</f>
        <v>243</v>
      </c>
      <c r="G183" s="29">
        <f>IF(F183="0","0",RANK(F183,F$2:F$259,1))</f>
        <v>182</v>
      </c>
    </row>
    <row r="184" spans="1:7" ht="15.75">
      <c r="A184" s="8" t="str">
        <f>ALL!$A116</f>
        <v>Frisco Independence</v>
      </c>
      <c r="B184" s="8" t="str">
        <f>ALL!$B116</f>
        <v>Dylan Arthur</v>
      </c>
      <c r="C184" s="9">
        <f>ALL!$C116</f>
        <v>74</v>
      </c>
      <c r="D184" s="9">
        <f>ALL!$D116</f>
        <v>85</v>
      </c>
      <c r="E184" s="9">
        <f>ALL!$F116</f>
        <v>85</v>
      </c>
      <c r="F184" s="9">
        <f>ALL!$G116</f>
        <v>244</v>
      </c>
      <c r="G184" s="29">
        <f>IF(F184="0","0",RANK(F184,F$2:F$259,1))</f>
        <v>183</v>
      </c>
    </row>
    <row r="185" spans="1:7" ht="15.75">
      <c r="A185" s="8" t="str">
        <f>ALL!$A269</f>
        <v>Richardson Pearce</v>
      </c>
      <c r="B185" s="8" t="str">
        <f>ALL!$B269</f>
        <v>Andrew Althaus</v>
      </c>
      <c r="C185" s="9">
        <f>ALL!$C269</f>
        <v>88</v>
      </c>
      <c r="D185" s="9">
        <f>ALL!$D269</f>
        <v>78</v>
      </c>
      <c r="E185" s="9">
        <f>ALL!$F269</f>
        <v>78</v>
      </c>
      <c r="F185" s="9">
        <f>ALL!$G269</f>
        <v>244</v>
      </c>
      <c r="G185" s="29">
        <f>IF(F185="0","0",RANK(F185,F$2:F$259,1))</f>
        <v>183</v>
      </c>
    </row>
    <row r="186" spans="1:7" ht="15.75">
      <c r="A186" s="8" t="str">
        <f>ALL!$A201</f>
        <v>Mansfield Legacy</v>
      </c>
      <c r="B186" s="8" t="str">
        <f>ALL!$B201</f>
        <v>Cole Ditore</v>
      </c>
      <c r="C186" s="9">
        <f>ALL!$C201</f>
        <v>85</v>
      </c>
      <c r="D186" s="9">
        <f>ALL!$D201</f>
        <v>78</v>
      </c>
      <c r="E186" s="9">
        <f>ALL!$F201</f>
        <v>81</v>
      </c>
      <c r="F186" s="9">
        <f>ALL!$G201</f>
        <v>244</v>
      </c>
      <c r="G186" s="29">
        <f>IF(F186="0","0",RANK(F186,F$2:F$259,1))</f>
        <v>183</v>
      </c>
    </row>
    <row r="187" spans="1:7" ht="15.75">
      <c r="A187" s="8" t="str">
        <f>ALL!$A39</f>
        <v>Arlington Heights</v>
      </c>
      <c r="B187" s="8" t="str">
        <f>ALL!$B39</f>
        <v>Fisher Kautsch</v>
      </c>
      <c r="C187" s="9">
        <f>ALL!$C39</f>
        <v>86</v>
      </c>
      <c r="D187" s="9">
        <f>ALL!$D39</f>
        <v>78</v>
      </c>
      <c r="E187" s="9">
        <f>ALL!$F39</f>
        <v>80</v>
      </c>
      <c r="F187" s="9">
        <f>ALL!$G39</f>
        <v>244</v>
      </c>
      <c r="G187" s="29">
        <f>IF(F187="0","0",RANK(F187,F$2:F$259,1))</f>
        <v>183</v>
      </c>
    </row>
    <row r="188" spans="1:7" ht="15.75">
      <c r="A188" s="8" t="str">
        <f>ALL!$A82</f>
        <v>Coppell</v>
      </c>
      <c r="B188" s="8" t="str">
        <f>ALL!$B82</f>
        <v>Jordan Jesayen</v>
      </c>
      <c r="C188" s="9">
        <f>ALL!$C82</f>
        <v>81</v>
      </c>
      <c r="D188" s="9">
        <f>ALL!$D82</f>
        <v>85</v>
      </c>
      <c r="E188" s="9">
        <f>ALL!$F82</f>
        <v>78</v>
      </c>
      <c r="F188" s="9">
        <f>ALL!$G82</f>
        <v>244</v>
      </c>
      <c r="G188" s="29">
        <f>IF(F188="0","0",RANK(F188,F$2:F$259,1))</f>
        <v>183</v>
      </c>
    </row>
    <row r="189" spans="1:7" ht="15.75">
      <c r="A189" s="8" t="str">
        <f>ALL!$A58</f>
        <v>Central High</v>
      </c>
      <c r="B189" s="8" t="str">
        <f>ALL!$B58</f>
        <v>Sergio Soto</v>
      </c>
      <c r="C189" s="9">
        <f>ALL!$C58</f>
        <v>81</v>
      </c>
      <c r="D189" s="9">
        <f>ALL!$D58</f>
        <v>79</v>
      </c>
      <c r="E189" s="9">
        <f>ALL!$F58</f>
        <v>85</v>
      </c>
      <c r="F189" s="9">
        <f>ALL!$G58</f>
        <v>245</v>
      </c>
      <c r="G189" s="29">
        <f>IF(F189="0","0",RANK(F189,F$2:F$259,1))</f>
        <v>188</v>
      </c>
    </row>
    <row r="190" spans="1:7" ht="15.75">
      <c r="A190" s="8" t="str">
        <f>ALL!$A123</f>
        <v>Frisco Reedy</v>
      </c>
      <c r="B190" s="8" t="str">
        <f>ALL!$B123</f>
        <v>Mayaank Gally</v>
      </c>
      <c r="C190" s="9">
        <f>ALL!$C123</f>
        <v>82</v>
      </c>
      <c r="D190" s="9">
        <f>ALL!$D123</f>
        <v>83</v>
      </c>
      <c r="E190" s="9">
        <f>ALL!$F123</f>
        <v>80</v>
      </c>
      <c r="F190" s="9">
        <f>ALL!$G123</f>
        <v>245</v>
      </c>
      <c r="G190" s="29">
        <f>IF(F190="0","0",RANK(F190,F$2:F$259,1))</f>
        <v>188</v>
      </c>
    </row>
    <row r="191" spans="1:7" ht="15.75">
      <c r="A191" s="8" t="str">
        <f>ALL!$A288</f>
        <v>San Antonio Reagan</v>
      </c>
      <c r="B191" s="8" t="str">
        <f>ALL!$B288</f>
        <v>Bennett Kumbalek</v>
      </c>
      <c r="C191" s="9">
        <f>ALL!$C288</f>
        <v>82</v>
      </c>
      <c r="D191" s="9">
        <f>ALL!$D288</f>
        <v>83</v>
      </c>
      <c r="E191" s="9">
        <f>ALL!$F288</f>
        <v>80</v>
      </c>
      <c r="F191" s="9">
        <f>ALL!$G288</f>
        <v>245</v>
      </c>
      <c r="G191" s="29">
        <f>IF(F191="0","0",RANK(F191,F$2:F$259,1))</f>
        <v>188</v>
      </c>
    </row>
    <row r="192" spans="1:7" ht="15.75">
      <c r="A192" s="8" t="str">
        <f>ALL!$A131</f>
        <v>Granbury</v>
      </c>
      <c r="B192" s="8" t="str">
        <f>ALL!$B131</f>
        <v>Jake Piland</v>
      </c>
      <c r="C192" s="9">
        <f>ALL!$C131</f>
        <v>84</v>
      </c>
      <c r="D192" s="9">
        <f>ALL!$D131</f>
        <v>84</v>
      </c>
      <c r="E192" s="9">
        <f>ALL!$F131</f>
        <v>77</v>
      </c>
      <c r="F192" s="9">
        <f>ALL!$G131</f>
        <v>245</v>
      </c>
      <c r="G192" s="29">
        <f>IF(F192="0","0",RANK(F192,F$2:F$259,1))</f>
        <v>188</v>
      </c>
    </row>
    <row r="193" spans="1:7" ht="15.75">
      <c r="A193" s="8" t="str">
        <f>ALL!$A59</f>
        <v>Central High</v>
      </c>
      <c r="B193" s="8" t="str">
        <f>ALL!$B59</f>
        <v>Coby Herring</v>
      </c>
      <c r="C193" s="9">
        <f>ALL!$C59</f>
        <v>77</v>
      </c>
      <c r="D193" s="9">
        <f>ALL!$D59</f>
        <v>83</v>
      </c>
      <c r="E193" s="9">
        <f>ALL!$F59</f>
        <v>86</v>
      </c>
      <c r="F193" s="9">
        <f>ALL!$G59</f>
        <v>246</v>
      </c>
      <c r="G193" s="29">
        <f>IF(F193="0","0",RANK(F193,F$2:F$259,1))</f>
        <v>192</v>
      </c>
    </row>
    <row r="194" spans="1:7" ht="15.75">
      <c r="A194" s="8" t="str">
        <f>ALL!$A304</f>
        <v>Vista Ridge</v>
      </c>
      <c r="B194" s="8" t="str">
        <f>ALL!$B304</f>
        <v>Zane Petty</v>
      </c>
      <c r="C194" s="9">
        <f>ALL!$C304</f>
        <v>82</v>
      </c>
      <c r="D194" s="9">
        <f>ALL!$D304</f>
        <v>79</v>
      </c>
      <c r="E194" s="9">
        <f>ALL!$F304</f>
        <v>85</v>
      </c>
      <c r="F194" s="9">
        <f>ALL!$G304</f>
        <v>246</v>
      </c>
      <c r="G194" s="29">
        <f>IF(F194="0","0",RANK(F194,F$2:F$259,1))</f>
        <v>192</v>
      </c>
    </row>
    <row r="195" spans="1:7" ht="15.75">
      <c r="A195" s="8" t="str">
        <f>ALL!$A34</f>
        <v>Argyle</v>
      </c>
      <c r="B195" s="8" t="str">
        <f>ALL!$B34</f>
        <v>Will Gilster</v>
      </c>
      <c r="C195" s="9">
        <f>ALL!$C34</f>
        <v>78</v>
      </c>
      <c r="D195" s="9">
        <f>ALL!$D34</f>
        <v>85</v>
      </c>
      <c r="E195" s="9">
        <f>ALL!$F34</f>
        <v>83</v>
      </c>
      <c r="F195" s="9">
        <f>ALL!$G34</f>
        <v>246</v>
      </c>
      <c r="G195" s="29">
        <f>IF(F195="0","0",RANK(F195,F$2:F$259,1))</f>
        <v>192</v>
      </c>
    </row>
    <row r="196" spans="1:7" ht="15.75">
      <c r="A196" s="8" t="str">
        <f>ALL!$A84</f>
        <v>Coppell</v>
      </c>
      <c r="B196" s="8" t="str">
        <f>ALL!$B84</f>
        <v>Ryan Schwietzer</v>
      </c>
      <c r="C196" s="9">
        <f>ALL!$C84</f>
        <v>83</v>
      </c>
      <c r="D196" s="9">
        <f>ALL!$D84</f>
        <v>81</v>
      </c>
      <c r="E196" s="9">
        <f>ALL!$F84</f>
        <v>82</v>
      </c>
      <c r="F196" s="9">
        <f>ALL!$G84</f>
        <v>246</v>
      </c>
      <c r="G196" s="29">
        <f>IF(F196="0","0",RANK(F196,F$2:F$259,1))</f>
        <v>192</v>
      </c>
    </row>
    <row r="197" spans="1:7" ht="15.75">
      <c r="A197" s="8" t="str">
        <f>ALL!$A260</f>
        <v>Randall</v>
      </c>
      <c r="B197" s="8" t="str">
        <f>ALL!$B260</f>
        <v>Jacob Esposito</v>
      </c>
      <c r="C197" s="9">
        <f>ALL!$C260</f>
        <v>82</v>
      </c>
      <c r="D197" s="9">
        <f>ALL!$D260</f>
        <v>85</v>
      </c>
      <c r="E197" s="9">
        <f>ALL!$F260</f>
        <v>79</v>
      </c>
      <c r="F197" s="9">
        <f>ALL!$G260</f>
        <v>246</v>
      </c>
      <c r="G197" s="29">
        <f>IF(F197="0","0",RANK(F197,F$2:F$259,1))</f>
        <v>192</v>
      </c>
    </row>
    <row r="198" spans="1:7" ht="15.75">
      <c r="A198" s="8" t="str">
        <f>ALL!$A227</f>
        <v>Midlothian Heritage</v>
      </c>
      <c r="B198" s="8" t="str">
        <f>ALL!$B227</f>
        <v>Stephen George</v>
      </c>
      <c r="C198" s="9">
        <f>ALL!$C227</f>
        <v>84</v>
      </c>
      <c r="D198" s="9">
        <f>ALL!$D227</f>
        <v>85</v>
      </c>
      <c r="E198" s="9">
        <f>ALL!$F227</f>
        <v>77</v>
      </c>
      <c r="F198" s="9">
        <f>ALL!$G227</f>
        <v>246</v>
      </c>
      <c r="G198" s="29">
        <f>IF(F198="0","0",RANK(F198,F$2:F$259,1))</f>
        <v>192</v>
      </c>
    </row>
    <row r="199" spans="1:7" ht="15.75">
      <c r="A199" s="8" t="str">
        <f>ALL!$A12</f>
        <v>Alamo Heights</v>
      </c>
      <c r="B199" s="8" t="str">
        <f>ALL!$B12</f>
        <v>Zach Story</v>
      </c>
      <c r="C199" s="9">
        <f>ALL!$C12</f>
        <v>84</v>
      </c>
      <c r="D199" s="9">
        <f>ALL!$D12</f>
        <v>79</v>
      </c>
      <c r="E199" s="9">
        <f>ALL!$F12</f>
        <v>84</v>
      </c>
      <c r="F199" s="9">
        <f>ALL!$G12</f>
        <v>247</v>
      </c>
      <c r="G199" s="29">
        <f>IF(F199="0","0",RANK(F199,F$2:F$259,1))</f>
        <v>198</v>
      </c>
    </row>
    <row r="200" spans="1:7" ht="15.75">
      <c r="A200" s="8" t="str">
        <f>ALL!$A258</f>
        <v>Prosper</v>
      </c>
      <c r="B200" s="8" t="str">
        <f>ALL!$B258</f>
        <v>Jacob Strong</v>
      </c>
      <c r="C200" s="9">
        <f>ALL!$C258</f>
        <v>90</v>
      </c>
      <c r="D200" s="9">
        <f>ALL!$D258</f>
        <v>82</v>
      </c>
      <c r="E200" s="9">
        <f>ALL!$F258</f>
        <v>75</v>
      </c>
      <c r="F200" s="9">
        <f>ALL!$G258</f>
        <v>247</v>
      </c>
      <c r="G200" s="29">
        <f>IF(F200="0","0",RANK(F200,F$2:F$259,1))</f>
        <v>198</v>
      </c>
    </row>
    <row r="201" spans="1:7" ht="15.75">
      <c r="A201" s="8" t="str">
        <f>ALL!$A274</f>
        <v>Ridge Pointe</v>
      </c>
      <c r="B201" s="8" t="str">
        <f>ALL!$B274</f>
        <v>Ian Shortridge</v>
      </c>
      <c r="C201" s="9">
        <f>ALL!$C274</f>
        <v>79</v>
      </c>
      <c r="D201" s="9">
        <f>ALL!$D274</f>
        <v>84</v>
      </c>
      <c r="E201" s="9">
        <f>ALL!$F274</f>
        <v>85</v>
      </c>
      <c r="F201" s="9">
        <f>ALL!$G274</f>
        <v>248</v>
      </c>
      <c r="G201" s="29">
        <f>IF(F201="0","0",RANK(F201,F$2:F$259,1))</f>
        <v>200</v>
      </c>
    </row>
    <row r="202" spans="1:7" ht="15.75">
      <c r="A202" s="8" t="str">
        <f>ALL!$A228</f>
        <v>Midlothian Heritage</v>
      </c>
      <c r="B202" s="8" t="str">
        <f>ALL!$B228</f>
        <v>Braydon Bennett</v>
      </c>
      <c r="C202" s="9">
        <f>ALL!$C228</f>
        <v>81</v>
      </c>
      <c r="D202" s="9">
        <f>ALL!$D228</f>
        <v>85</v>
      </c>
      <c r="E202" s="9">
        <f>ALL!$F228</f>
        <v>82</v>
      </c>
      <c r="F202" s="9">
        <f>ALL!$G228</f>
        <v>248</v>
      </c>
      <c r="G202" s="29">
        <f>IF(F202="0","0",RANK(F202,F$2:F$259,1))</f>
        <v>200</v>
      </c>
    </row>
    <row r="203" spans="1:7" ht="15.75">
      <c r="A203" s="8" t="str">
        <f>ALL!$A29</f>
        <v>Amarillo Tascosa</v>
      </c>
      <c r="B203" s="8" t="str">
        <f>ALL!$B28</f>
        <v>Kirkland King</v>
      </c>
      <c r="C203" s="9">
        <f>ALL!$C28</f>
        <v>84</v>
      </c>
      <c r="D203" s="9">
        <f>ALL!$D28</f>
        <v>83</v>
      </c>
      <c r="E203" s="9">
        <f>ALL!$F28</f>
        <v>81</v>
      </c>
      <c r="F203" s="9">
        <f>ALL!$G28</f>
        <v>248</v>
      </c>
      <c r="G203" s="29">
        <f>IF(F203="0","0",RANK(F203,F$2:F$259,1))</f>
        <v>200</v>
      </c>
    </row>
    <row r="204" spans="1:7" ht="15.75">
      <c r="A204" s="8" t="str">
        <f>ALL!$A126</f>
        <v>Frisco Reedy</v>
      </c>
      <c r="B204" s="8" t="str">
        <f>ALL!$B126</f>
        <v>Cole Crowder</v>
      </c>
      <c r="C204" s="9">
        <f>ALL!$C126</f>
        <v>82</v>
      </c>
      <c r="D204" s="9">
        <f>ALL!$D126</f>
        <v>87</v>
      </c>
      <c r="E204" s="9">
        <f>ALL!$F126</f>
        <v>79</v>
      </c>
      <c r="F204" s="9">
        <f>ALL!$G126</f>
        <v>248</v>
      </c>
      <c r="G204" s="29">
        <f>IF(F204="0","0",RANK(F204,F$2:F$259,1))</f>
        <v>200</v>
      </c>
    </row>
    <row r="205" spans="1:7" ht="15.75">
      <c r="A205" s="8" t="str">
        <f>ALL!$A83</f>
        <v>Coppell</v>
      </c>
      <c r="B205" s="8" t="str">
        <f>ALL!$B83</f>
        <v>Gabe Benedict</v>
      </c>
      <c r="C205" s="9">
        <f>ALL!$C83</f>
        <v>86</v>
      </c>
      <c r="D205" s="9">
        <f>ALL!$D83</f>
        <v>81</v>
      </c>
      <c r="E205" s="9">
        <f>ALL!$F83</f>
        <v>82</v>
      </c>
      <c r="F205" s="9">
        <f>ALL!$G83</f>
        <v>249</v>
      </c>
      <c r="G205" s="29">
        <f>IF(F205="0","0",RANK(F205,F$2:F$259,1))</f>
        <v>204</v>
      </c>
    </row>
    <row r="206" spans="1:7" ht="15.75">
      <c r="A206" s="8" t="str">
        <f>ALL!$A35</f>
        <v>Argyle</v>
      </c>
      <c r="B206" s="8" t="str">
        <f>ALL!$B35</f>
        <v>Campbell Coty</v>
      </c>
      <c r="C206" s="9">
        <f>ALL!$C35</f>
        <v>81</v>
      </c>
      <c r="D206" s="9">
        <f>ALL!$D35</f>
        <v>89</v>
      </c>
      <c r="E206" s="9">
        <f>ALL!$F35</f>
        <v>79</v>
      </c>
      <c r="F206" s="9">
        <f>ALL!$G35</f>
        <v>249</v>
      </c>
      <c r="G206" s="29">
        <f>IF(F206="0","0",RANK(F206,F$2:F$259,1))</f>
        <v>204</v>
      </c>
    </row>
    <row r="207" spans="1:7" ht="15.75">
      <c r="A207" s="8" t="str">
        <f>ALL!$A298</f>
        <v>Texas High</v>
      </c>
      <c r="B207" s="8" t="str">
        <f>ALL!$B298</f>
        <v>Will Patterson</v>
      </c>
      <c r="C207" s="9">
        <f>ALL!$C298</f>
        <v>80</v>
      </c>
      <c r="D207" s="9">
        <f>ALL!$D298</f>
        <v>85</v>
      </c>
      <c r="E207" s="9">
        <f>ALL!$F298</f>
        <v>86</v>
      </c>
      <c r="F207" s="9">
        <f>ALL!$G298</f>
        <v>251</v>
      </c>
      <c r="G207" s="29">
        <f>IF(F207="0","0",RANK(F207,F$2:F$259,1))</f>
        <v>206</v>
      </c>
    </row>
    <row r="208" spans="1:7" ht="15.75">
      <c r="A208" s="8" t="str">
        <f>ALL!$A17</f>
        <v>Aledo</v>
      </c>
      <c r="B208" s="8" t="str">
        <f>ALL!$B17</f>
        <v>Jacob Trawick</v>
      </c>
      <c r="C208" s="9">
        <f>ALL!$C17</f>
        <v>84</v>
      </c>
      <c r="D208" s="9">
        <f>ALL!$D17</f>
        <v>83</v>
      </c>
      <c r="E208" s="9">
        <f>ALL!$F17</f>
        <v>84</v>
      </c>
      <c r="F208" s="9">
        <f>ALL!$G17</f>
        <v>251</v>
      </c>
      <c r="G208" s="29">
        <f>IF(F208="0","0",RANK(F208,F$2:F$259,1))</f>
        <v>206</v>
      </c>
    </row>
    <row r="209" spans="1:7" ht="15.75">
      <c r="A209" s="8" t="str">
        <f>ALL!$A306</f>
        <v>Vista Ridge</v>
      </c>
      <c r="B209" s="8" t="str">
        <f>ALL!$B306</f>
        <v>Charlie Burke</v>
      </c>
      <c r="C209" s="9">
        <f>ALL!$C306</f>
        <v>83</v>
      </c>
      <c r="D209" s="9">
        <f>ALL!$D306</f>
        <v>87</v>
      </c>
      <c r="E209" s="9">
        <f>ALL!$F306</f>
        <v>81</v>
      </c>
      <c r="F209" s="9">
        <f>ALL!$G306</f>
        <v>251</v>
      </c>
      <c r="G209" s="29">
        <f>IF(F209="0","0",RANK(F209,F$2:F$259,1))</f>
        <v>206</v>
      </c>
    </row>
    <row r="210" spans="1:7" ht="15.75">
      <c r="A210" s="8" t="str">
        <f>ALL!$A189</f>
        <v>Liberty Christian</v>
      </c>
      <c r="B210" s="8" t="str">
        <f>ALL!$B189</f>
        <v>Christian Goodrum</v>
      </c>
      <c r="C210" s="9">
        <f>ALL!$C189</f>
        <v>94</v>
      </c>
      <c r="D210" s="9">
        <f>ALL!$D189</f>
        <v>77</v>
      </c>
      <c r="E210" s="9">
        <f>ALL!$F189</f>
        <v>80</v>
      </c>
      <c r="F210" s="9">
        <f>ALL!$G189</f>
        <v>251</v>
      </c>
      <c r="G210" s="29">
        <f>IF(F210="0","0",RANK(F210,F$2:F$259,1))</f>
        <v>206</v>
      </c>
    </row>
    <row r="211" spans="1:7" ht="15.75">
      <c r="A211" s="8" t="str">
        <f>ALL!$A305</f>
        <v>Vista Ridge</v>
      </c>
      <c r="B211" s="8" t="str">
        <f>ALL!$B305</f>
        <v>Mason Skidmore</v>
      </c>
      <c r="C211" s="9">
        <f>ALL!$C305</f>
        <v>83</v>
      </c>
      <c r="D211" s="9">
        <f>ALL!$D305</f>
        <v>85</v>
      </c>
      <c r="E211" s="9">
        <f>ALL!$F305</f>
        <v>84</v>
      </c>
      <c r="F211" s="9">
        <f>ALL!$G305</f>
        <v>252</v>
      </c>
      <c r="G211" s="29">
        <f>IF(F211="0","0",RANK(F211,F$2:F$259,1))</f>
        <v>210</v>
      </c>
    </row>
    <row r="212" spans="1:7" ht="15.75">
      <c r="A212" s="8" t="str">
        <f>ALL!$A152</f>
        <v>John Paul</v>
      </c>
      <c r="B212" s="8" t="str">
        <f>ALL!$B152</f>
        <v>Lukas Barry</v>
      </c>
      <c r="C212" s="9">
        <f>ALL!$C152</f>
        <v>87</v>
      </c>
      <c r="D212" s="9">
        <f>ALL!$D152</f>
        <v>83</v>
      </c>
      <c r="E212" s="9">
        <f>ALL!$F152</f>
        <v>82</v>
      </c>
      <c r="F212" s="9">
        <f>ALL!$G152</f>
        <v>252</v>
      </c>
      <c r="G212" s="29">
        <f>IF(F212="0","0",RANK(F212,F$2:F$259,1))</f>
        <v>210</v>
      </c>
    </row>
    <row r="213" spans="1:7" ht="15.75">
      <c r="A213" s="8" t="str">
        <f>ALL!$A18</f>
        <v>Aledo</v>
      </c>
      <c r="B213" s="8" t="str">
        <f>ALL!$B18</f>
        <v>Tanner Smith</v>
      </c>
      <c r="C213" s="9">
        <f>ALL!$C18</f>
        <v>88</v>
      </c>
      <c r="D213" s="9">
        <f>ALL!$D18</f>
        <v>82</v>
      </c>
      <c r="E213" s="9">
        <f>ALL!$F18</f>
        <v>83</v>
      </c>
      <c r="F213" s="9">
        <f>ALL!$G18</f>
        <v>253</v>
      </c>
      <c r="G213" s="29">
        <f>IF(F213="0","0",RANK(F213,F$2:F$259,1))</f>
        <v>212</v>
      </c>
    </row>
    <row r="214" spans="1:7" ht="15.75">
      <c r="A214" s="8" t="str">
        <f>ALL!$A108</f>
        <v>Frisco</v>
      </c>
      <c r="B214" s="8" t="str">
        <f>ALL!$B108</f>
        <v>Jared Watson</v>
      </c>
      <c r="C214" s="9">
        <f>ALL!$C108</f>
        <v>90</v>
      </c>
      <c r="D214" s="9">
        <f>ALL!$D108</f>
        <v>84</v>
      </c>
      <c r="E214" s="9">
        <f>ALL!$F108</f>
        <v>79</v>
      </c>
      <c r="F214" s="9">
        <f>ALL!$G108</f>
        <v>253</v>
      </c>
      <c r="G214" s="29">
        <f>IF(F214="0","0",RANK(F214,F$2:F$259,1))</f>
        <v>212</v>
      </c>
    </row>
    <row r="215" spans="1:7" ht="15.75">
      <c r="A215" s="8" t="str">
        <f>ALL!$A226</f>
        <v>Midlothian Heritage</v>
      </c>
      <c r="B215" s="8" t="str">
        <f>ALL!$B226</f>
        <v>Hunter McGee</v>
      </c>
      <c r="C215" s="9">
        <f>ALL!$C226</f>
        <v>84</v>
      </c>
      <c r="D215" s="9">
        <f>ALL!$D226</f>
        <v>79</v>
      </c>
      <c r="E215" s="9">
        <f>ALL!$F226</f>
        <v>92</v>
      </c>
      <c r="F215" s="9">
        <f>ALL!$G226</f>
        <v>255</v>
      </c>
      <c r="G215" s="29">
        <f>IF(F215="0","0",RANK(F215,F$2:F$259,1))</f>
        <v>214</v>
      </c>
    </row>
    <row r="216" spans="1:7" ht="15.75">
      <c r="A216" s="8" t="str">
        <f>ALL!$A26</f>
        <v>Amarillo Tascosa</v>
      </c>
      <c r="B216" s="8" t="str">
        <f>ALL!$B26</f>
        <v>Noah Valdez</v>
      </c>
      <c r="C216" s="9">
        <f>ALL!$C26</f>
        <v>86</v>
      </c>
      <c r="D216" s="9">
        <f>ALL!$D26</f>
        <v>84</v>
      </c>
      <c r="E216" s="9">
        <f>ALL!$F26</f>
        <v>86</v>
      </c>
      <c r="F216" s="9">
        <f>ALL!$G26</f>
        <v>256</v>
      </c>
      <c r="G216" s="29">
        <f>IF(F216="0","0",RANK(F216,F$2:F$259,1))</f>
        <v>215</v>
      </c>
    </row>
    <row r="217" spans="1:7" ht="15.75">
      <c r="A217" s="8" t="str">
        <f>ALL!$A27</f>
        <v>Amarillo Tascosa</v>
      </c>
      <c r="B217" s="8" t="str">
        <f>ALL!$B26</f>
        <v>Noah Valdez</v>
      </c>
      <c r="C217" s="9">
        <f>ALL!$C26</f>
        <v>86</v>
      </c>
      <c r="D217" s="9">
        <f>ALL!$D26</f>
        <v>84</v>
      </c>
      <c r="E217" s="9">
        <f>ALL!$F26</f>
        <v>86</v>
      </c>
      <c r="F217" s="9">
        <f>ALL!$G26</f>
        <v>256</v>
      </c>
      <c r="G217" s="29">
        <f>IF(F217="0","0",RANK(F217,F$2:F$259,1))</f>
        <v>215</v>
      </c>
    </row>
    <row r="218" spans="1:7" ht="15.75">
      <c r="A218" s="8" t="str">
        <f>ALL!$A216</f>
        <v>Martin</v>
      </c>
      <c r="B218" s="8" t="str">
        <f>ALL!$B216</f>
        <v>Evan Kiefer</v>
      </c>
      <c r="C218" s="9">
        <f>ALL!$C216</f>
        <v>90</v>
      </c>
      <c r="D218" s="9">
        <f>ALL!$D216</f>
        <v>81</v>
      </c>
      <c r="E218" s="9">
        <f>ALL!$F216</f>
        <v>85</v>
      </c>
      <c r="F218" s="9">
        <f>ALL!$G216</f>
        <v>256</v>
      </c>
      <c r="G218" s="29">
        <f>IF(F218="0","0",RANK(F218,F$2:F$259,1))</f>
        <v>215</v>
      </c>
    </row>
    <row r="219" spans="1:7" ht="15.75">
      <c r="A219" s="8" t="str">
        <f>ALL!$A41</f>
        <v>Arlington Heights</v>
      </c>
      <c r="B219" s="8" t="str">
        <f>ALL!$B41</f>
        <v>Tyler Couch</v>
      </c>
      <c r="C219" s="9">
        <f>ALL!$C41</f>
        <v>85</v>
      </c>
      <c r="D219" s="9">
        <f>ALL!$D41</f>
        <v>87</v>
      </c>
      <c r="E219" s="9">
        <f>ALL!$F41</f>
        <v>84</v>
      </c>
      <c r="F219" s="9">
        <f>ALL!$G41</f>
        <v>256</v>
      </c>
      <c r="G219" s="29">
        <f>IF(F219="0","0",RANK(F219,F$2:F$259,1))</f>
        <v>215</v>
      </c>
    </row>
    <row r="220" spans="1:7" ht="15.75">
      <c r="A220" s="8" t="str">
        <f>ALL!$A47</f>
        <v>Burleson Centennial</v>
      </c>
      <c r="B220" s="8" t="str">
        <f>ALL!$B47</f>
        <v>Tyler Everts</v>
      </c>
      <c r="C220" s="9">
        <f>ALL!$C47</f>
        <v>84</v>
      </c>
      <c r="D220" s="9">
        <f>ALL!$D47</f>
        <v>90</v>
      </c>
      <c r="E220" s="9">
        <f>ALL!$F47</f>
        <v>82</v>
      </c>
      <c r="F220" s="9">
        <f>ALL!$G47</f>
        <v>256</v>
      </c>
      <c r="G220" s="29">
        <f>IF(F220="0","0",RANK(F220,F$2:F$259,1))</f>
        <v>215</v>
      </c>
    </row>
    <row r="221" spans="1:7" ht="15.75">
      <c r="A221" s="8" t="str">
        <f>ALL!$A36</f>
        <v>Argyle</v>
      </c>
      <c r="B221" s="8" t="str">
        <f>ALL!$B36</f>
        <v>John Yonce</v>
      </c>
      <c r="C221" s="9">
        <f>ALL!$C36</f>
        <v>87</v>
      </c>
      <c r="D221" s="9">
        <f>ALL!$D36</f>
        <v>87</v>
      </c>
      <c r="E221" s="9">
        <f>ALL!$F36</f>
        <v>82</v>
      </c>
      <c r="F221" s="9">
        <f>ALL!$G36</f>
        <v>256</v>
      </c>
      <c r="G221" s="29">
        <f>IF(F221="0","0",RANK(F221,F$2:F$259,1))</f>
        <v>215</v>
      </c>
    </row>
    <row r="222" spans="1:7" ht="15.75">
      <c r="A222" s="8" t="str">
        <f>ALL!$A105</f>
        <v>Frisco</v>
      </c>
      <c r="B222" s="8" t="str">
        <f>ALL!$B105</f>
        <v>Baptiste Fremaux</v>
      </c>
      <c r="C222" s="9">
        <f>ALL!$C105</f>
        <v>84</v>
      </c>
      <c r="D222" s="9">
        <f>ALL!$D105</f>
        <v>91</v>
      </c>
      <c r="E222" s="9">
        <f>ALL!$F105</f>
        <v>81</v>
      </c>
      <c r="F222" s="9">
        <f>ALL!$G105</f>
        <v>256</v>
      </c>
      <c r="G222" s="29">
        <f>IF(F222="0","0",RANK(F222,F$2:F$259,1))</f>
        <v>215</v>
      </c>
    </row>
    <row r="223" spans="1:7" ht="15.75">
      <c r="A223" s="8" t="str">
        <f>ALL!$A276</f>
        <v>Ridge Pointe</v>
      </c>
      <c r="B223" s="8" t="str">
        <f>ALL!$B276</f>
        <v>Reed Wettman</v>
      </c>
      <c r="C223" s="9">
        <f>ALL!$C276</f>
        <v>83</v>
      </c>
      <c r="D223" s="9">
        <f>ALL!$D276</f>
        <v>93</v>
      </c>
      <c r="E223" s="9">
        <f>ALL!$F276</f>
        <v>80</v>
      </c>
      <c r="F223" s="9">
        <f>ALL!$G276</f>
        <v>256</v>
      </c>
      <c r="G223" s="29">
        <f>IF(F223="0","0",RANK(F223,F$2:F$259,1))</f>
        <v>215</v>
      </c>
    </row>
    <row r="224" spans="1:7" ht="15.75">
      <c r="A224" s="8" t="str">
        <f>ALL!$A200</f>
        <v>Mansfield Legacy</v>
      </c>
      <c r="B224" s="8" t="str">
        <f>ALL!$B200</f>
        <v>Preston Hays</v>
      </c>
      <c r="C224" s="9">
        <f>ALL!$C200</f>
        <v>90</v>
      </c>
      <c r="D224" s="9">
        <f>ALL!$D200</f>
        <v>81</v>
      </c>
      <c r="E224" s="9">
        <f>ALL!$F200</f>
        <v>86</v>
      </c>
      <c r="F224" s="9">
        <f>ALL!$G200</f>
        <v>257</v>
      </c>
      <c r="G224" s="29">
        <f>IF(F224="0","0",RANK(F224,F$2:F$259,1))</f>
        <v>223</v>
      </c>
    </row>
    <row r="225" spans="1:7" ht="15.75">
      <c r="A225" s="8" t="str">
        <f>ALL!$A174</f>
        <v>Lake Highlands</v>
      </c>
      <c r="B225" s="8" t="str">
        <f>ALL!$B174</f>
        <v>Josh Strese</v>
      </c>
      <c r="C225" s="9">
        <f>ALL!$C174</f>
        <v>83</v>
      </c>
      <c r="D225" s="9">
        <f>ALL!$D174</f>
        <v>91</v>
      </c>
      <c r="E225" s="9">
        <f>ALL!$F174</f>
        <v>84</v>
      </c>
      <c r="F225" s="9">
        <f>ALL!$G174</f>
        <v>258</v>
      </c>
      <c r="G225" s="29">
        <f>IF(F225="0","0",RANK(F225,F$2:F$259,1))</f>
        <v>224</v>
      </c>
    </row>
    <row r="226" spans="1:7" ht="15.75">
      <c r="A226" s="8" t="str">
        <f>ALL!$A45</f>
        <v>Burleson Centennial</v>
      </c>
      <c r="B226" s="8" t="str">
        <f>ALL!$B45</f>
        <v>Vic Torres</v>
      </c>
      <c r="C226" s="9">
        <f>ALL!$C45</f>
        <v>89</v>
      </c>
      <c r="D226" s="9">
        <f>ALL!$D45</f>
        <v>84</v>
      </c>
      <c r="E226" s="9">
        <f>ALL!$F45</f>
        <v>86</v>
      </c>
      <c r="F226" s="9">
        <f>ALL!$G45</f>
        <v>259</v>
      </c>
      <c r="G226" s="29">
        <f>IF(F226="0","0",RANK(F226,F$2:F$259,1))</f>
        <v>225</v>
      </c>
    </row>
    <row r="227" spans="1:7" ht="15.75">
      <c r="A227" s="8" t="str">
        <f>ALL!$A107</f>
        <v>Frisco</v>
      </c>
      <c r="B227" s="8" t="str">
        <f>ALL!$B107</f>
        <v>Corbin Branch</v>
      </c>
      <c r="C227" s="9">
        <f>ALL!$C107</f>
        <v>94</v>
      </c>
      <c r="D227" s="9">
        <f>ALL!$D107</f>
        <v>88</v>
      </c>
      <c r="E227" s="9">
        <f>ALL!$F107</f>
        <v>77</v>
      </c>
      <c r="F227" s="9">
        <f>ALL!$G107</f>
        <v>259</v>
      </c>
      <c r="G227" s="29">
        <f>IF(F227="0","0",RANK(F227,F$2:F$259,1))</f>
        <v>225</v>
      </c>
    </row>
    <row r="228" spans="1:7" ht="15.75">
      <c r="A228" s="8" t="str">
        <f>ALL!$A299</f>
        <v>Texas High</v>
      </c>
      <c r="B228" s="8" t="str">
        <f>ALL!$B299</f>
        <v>Nic Kane</v>
      </c>
      <c r="C228" s="9">
        <f>ALL!$C299</f>
        <v>88</v>
      </c>
      <c r="D228" s="9">
        <f>ALL!$D299</f>
        <v>82</v>
      </c>
      <c r="E228" s="9">
        <f>ALL!$F299</f>
        <v>90</v>
      </c>
      <c r="F228" s="9">
        <f>ALL!$G299</f>
        <v>260</v>
      </c>
      <c r="G228" s="29">
        <f>IF(F228="0","0",RANK(F228,F$2:F$259,1))</f>
        <v>227</v>
      </c>
    </row>
    <row r="229" spans="1:7" ht="15.75">
      <c r="A229" s="8" t="str">
        <f>ALL!$A4</f>
        <v>A&amp;M Consolidated</v>
      </c>
      <c r="B229" s="8" t="str">
        <f>ALL!$B4</f>
        <v>Luke Parrent</v>
      </c>
      <c r="C229" s="9">
        <f>ALL!$C4</f>
        <v>87</v>
      </c>
      <c r="D229" s="9">
        <f>ALL!$D4</f>
        <v>91</v>
      </c>
      <c r="E229" s="9">
        <f>ALL!$F4</f>
        <v>82</v>
      </c>
      <c r="F229" s="9">
        <f>ALL!$G4</f>
        <v>260</v>
      </c>
      <c r="G229" s="29">
        <f>IF(F229="0","0",RANK(F229,F$2:F$259,1))</f>
        <v>227</v>
      </c>
    </row>
    <row r="230" spans="1:7" ht="15.75">
      <c r="A230" s="8" t="str">
        <f>ALL!$A71</f>
        <v>Churchill</v>
      </c>
      <c r="B230" s="8" t="str">
        <f>ALL!$B71</f>
        <v>Ted Tollette</v>
      </c>
      <c r="C230" s="9">
        <f>ALL!$C71</f>
        <v>89</v>
      </c>
      <c r="D230" s="9">
        <f>ALL!$D71</f>
        <v>89</v>
      </c>
      <c r="E230" s="9">
        <f>ALL!$F71</f>
        <v>82</v>
      </c>
      <c r="F230" s="9">
        <f>ALL!$G71</f>
        <v>260</v>
      </c>
      <c r="G230" s="29">
        <f>IF(F230="0","0",RANK(F230,F$2:F$259,1))</f>
        <v>227</v>
      </c>
    </row>
    <row r="231" spans="1:7" ht="15.75">
      <c r="A231" s="8" t="str">
        <f>ALL!$A215</f>
        <v>Martin</v>
      </c>
      <c r="B231" s="8" t="str">
        <f>ALL!$B215</f>
        <v>Reece Calderon</v>
      </c>
      <c r="C231" s="9">
        <f>ALL!$C215</f>
        <v>85</v>
      </c>
      <c r="D231" s="9">
        <f>ALL!$D215</f>
        <v>77</v>
      </c>
      <c r="E231" s="9">
        <f>ALL!$F215</f>
        <v>99</v>
      </c>
      <c r="F231" s="9">
        <f>ALL!$G215</f>
        <v>261</v>
      </c>
      <c r="G231" s="29">
        <f>IF(F231="0","0",RANK(F231,F$2:F$259,1))</f>
        <v>230</v>
      </c>
    </row>
    <row r="232" spans="1:7" ht="15.75">
      <c r="A232" s="8" t="str">
        <f>ALL!$A155</f>
        <v>John Paul</v>
      </c>
      <c r="B232" s="8" t="str">
        <f>ALL!$B155</f>
        <v>Tony Chen</v>
      </c>
      <c r="C232" s="9">
        <f>ALL!$C155</f>
        <v>90</v>
      </c>
      <c r="D232" s="9">
        <f>ALL!$D155</f>
        <v>86</v>
      </c>
      <c r="E232" s="9">
        <f>ALL!$F155</f>
        <v>85</v>
      </c>
      <c r="F232" s="9">
        <f>ALL!$G155</f>
        <v>261</v>
      </c>
      <c r="G232" s="29">
        <f>IF(F232="0","0",RANK(F232,F$2:F$259,1))</f>
        <v>230</v>
      </c>
    </row>
    <row r="233" spans="1:7" ht="15.75">
      <c r="A233" s="8" t="str">
        <f>ALL!$A48</f>
        <v>Burleson Centennial</v>
      </c>
      <c r="B233" s="8" t="str">
        <f>ALL!$B48</f>
        <v>Lester McCarty</v>
      </c>
      <c r="C233" s="9">
        <f>ALL!$C48</f>
        <v>83</v>
      </c>
      <c r="D233" s="9">
        <f>ALL!$D48</f>
        <v>93</v>
      </c>
      <c r="E233" s="9">
        <f>ALL!$F48</f>
        <v>85</v>
      </c>
      <c r="F233" s="9">
        <f>ALL!$G48</f>
        <v>261</v>
      </c>
      <c r="G233" s="29">
        <f>IF(F233="0","0",RANK(F233,F$2:F$259,1))</f>
        <v>230</v>
      </c>
    </row>
    <row r="234" spans="1:7" ht="15.75">
      <c r="A234" s="8" t="str">
        <f>ALL!$A164</f>
        <v>Kelly</v>
      </c>
      <c r="B234" s="8" t="str">
        <f>ALL!$B164</f>
        <v>Hunter Gonzalez</v>
      </c>
      <c r="C234" s="9">
        <f>ALL!$C164</f>
        <v>89</v>
      </c>
      <c r="D234" s="9">
        <f>ALL!$D164</f>
        <v>90</v>
      </c>
      <c r="E234" s="9">
        <f>ALL!$F164</f>
        <v>82</v>
      </c>
      <c r="F234" s="9">
        <f>ALL!$G164</f>
        <v>261</v>
      </c>
      <c r="G234" s="29">
        <f>IF(F234="0","0",RANK(F234,F$2:F$259,1))</f>
        <v>230</v>
      </c>
    </row>
    <row r="235" spans="1:7" ht="15.75">
      <c r="A235" s="8" t="str">
        <f>ALL!$A46</f>
        <v>Burleson Centennial</v>
      </c>
      <c r="B235" s="8" t="str">
        <f>ALL!$B46</f>
        <v>Zayne Reeves</v>
      </c>
      <c r="C235" s="9">
        <f>ALL!$C46</f>
        <v>91</v>
      </c>
      <c r="D235" s="9">
        <f>ALL!$D46</f>
        <v>87</v>
      </c>
      <c r="E235" s="9">
        <f>ALL!$F46</f>
        <v>84</v>
      </c>
      <c r="F235" s="9">
        <f>ALL!$G46</f>
        <v>262</v>
      </c>
      <c r="G235" s="29">
        <f>IF(F235="0","0",RANK(F235,F$2:F$259,1))</f>
        <v>234</v>
      </c>
    </row>
    <row r="236" spans="1:7" ht="15.75">
      <c r="A236" s="8" t="str">
        <f>ALL!$A5</f>
        <v>A&amp;M Consolidated</v>
      </c>
      <c r="B236" s="8" t="str">
        <f>ALL!$B5</f>
        <v>Reed Parry</v>
      </c>
      <c r="C236" s="9">
        <f>ALL!$C5</f>
        <v>90</v>
      </c>
      <c r="D236" s="9">
        <f>ALL!$D5</f>
        <v>89</v>
      </c>
      <c r="E236" s="9">
        <f>ALL!$F5</f>
        <v>83</v>
      </c>
      <c r="F236" s="9">
        <f>ALL!$G5</f>
        <v>262</v>
      </c>
      <c r="G236" s="29">
        <f>IF(F236="0","0",RANK(F236,F$2:F$259,1))</f>
        <v>234</v>
      </c>
    </row>
    <row r="237" spans="1:7" ht="15.75">
      <c r="A237" s="8" t="str">
        <f>ALL!$A191</f>
        <v>Liberty Christian</v>
      </c>
      <c r="B237" s="8" t="str">
        <f>ALL!$B191</f>
        <v>Andrew Gibson</v>
      </c>
      <c r="C237" s="9">
        <f>ALL!$C191</f>
        <v>104</v>
      </c>
      <c r="D237" s="9">
        <f>ALL!$D191</f>
        <v>73</v>
      </c>
      <c r="E237" s="9">
        <f>ALL!$F191</f>
        <v>86</v>
      </c>
      <c r="F237" s="9">
        <f>ALL!$G191</f>
        <v>263</v>
      </c>
      <c r="G237" s="29">
        <f>IF(F237="0","0",RANK(F237,F$2:F$259,1))</f>
        <v>236</v>
      </c>
    </row>
    <row r="238" spans="1:7" ht="15.75">
      <c r="A238" s="8" t="str">
        <f>ALL!$A72</f>
        <v>Churchill</v>
      </c>
      <c r="B238" s="8" t="str">
        <f>ALL!$B72</f>
        <v>Tyler Westfall</v>
      </c>
      <c r="C238" s="9">
        <f>ALL!$C72</f>
        <v>90</v>
      </c>
      <c r="D238" s="9">
        <f>ALL!$D72</f>
        <v>88</v>
      </c>
      <c r="E238" s="9">
        <f>ALL!$F72</f>
        <v>87</v>
      </c>
      <c r="F238" s="9">
        <f>ALL!$G72</f>
        <v>265</v>
      </c>
      <c r="G238" s="29">
        <f>IF(F238="0","0",RANK(F238,F$2:F$259,1))</f>
        <v>237</v>
      </c>
    </row>
    <row r="239" spans="1:7" ht="15.75">
      <c r="A239" s="8" t="str">
        <f>ALL!$A263</f>
        <v>Randall</v>
      </c>
      <c r="B239" s="8" t="str">
        <f>ALL!$B263</f>
        <v>Jace Lowery</v>
      </c>
      <c r="C239" s="9">
        <f>ALL!$C263</f>
        <v>89</v>
      </c>
      <c r="D239" s="9">
        <f>ALL!$D263</f>
        <v>91</v>
      </c>
      <c r="E239" s="9">
        <f>ALL!$F263</f>
        <v>85</v>
      </c>
      <c r="F239" s="9">
        <f>ALL!$G263</f>
        <v>265</v>
      </c>
      <c r="G239" s="29">
        <f>IF(F239="0","0",RANK(F239,F$2:F$259,1))</f>
        <v>237</v>
      </c>
    </row>
    <row r="240" spans="1:7" ht="15.75">
      <c r="A240" s="8" t="str">
        <f>ALL!$A185</f>
        <v>Lamar</v>
      </c>
      <c r="B240" s="8" t="str">
        <f>ALL!$B185</f>
        <v>James Chegwidden </v>
      </c>
      <c r="C240" s="9">
        <f>ALL!$C185</f>
        <v>90</v>
      </c>
      <c r="D240" s="9">
        <f>ALL!$D185</f>
        <v>87</v>
      </c>
      <c r="E240" s="9">
        <f>ALL!$F185</f>
        <v>89</v>
      </c>
      <c r="F240" s="9">
        <f>ALL!$G185</f>
        <v>266</v>
      </c>
      <c r="G240" s="29">
        <f>IF(F240="0","0",RANK(F240,F$2:F$259,1))</f>
        <v>239</v>
      </c>
    </row>
    <row r="241" spans="1:7" ht="15.75">
      <c r="A241" s="8" t="str">
        <f>ALL!$A102</f>
        <v>Frenship</v>
      </c>
      <c r="B241" s="8" t="str">
        <f>ALL!$B102</f>
        <v>Zarin Gonzales</v>
      </c>
      <c r="C241" s="9">
        <f>ALL!$C102</f>
        <v>89</v>
      </c>
      <c r="D241" s="9">
        <f>ALL!$D102</f>
        <v>88</v>
      </c>
      <c r="E241" s="9">
        <f>ALL!$F102</f>
        <v>90</v>
      </c>
      <c r="F241" s="9">
        <f>ALL!$G102</f>
        <v>267</v>
      </c>
      <c r="G241" s="29">
        <f>IF(F241="0","0",RANK(F241,F$2:F$259,1))</f>
        <v>240</v>
      </c>
    </row>
    <row r="242" spans="1:7" ht="15.75">
      <c r="A242" s="8" t="str">
        <f>ALL!$A106</f>
        <v>Frisco</v>
      </c>
      <c r="B242" s="8" t="str">
        <f>ALL!$B106</f>
        <v>Blake Wierwille</v>
      </c>
      <c r="C242" s="9">
        <f>ALL!$C106</f>
        <v>86</v>
      </c>
      <c r="D242" s="9">
        <f>ALL!$D106</f>
        <v>96</v>
      </c>
      <c r="E242" s="9">
        <f>ALL!$F106</f>
        <v>86</v>
      </c>
      <c r="F242" s="9">
        <f>ALL!$G106</f>
        <v>268</v>
      </c>
      <c r="G242" s="29">
        <f>IF(F242="0","0",RANK(F242,F$2:F$259,1))</f>
        <v>241</v>
      </c>
    </row>
    <row r="243" spans="1:7" ht="15.75">
      <c r="A243" s="8" t="str">
        <f>ALL!$A254</f>
        <v>Prosper</v>
      </c>
      <c r="B243" s="8" t="str">
        <f>ALL!$B254</f>
        <v>Connor Keene</v>
      </c>
      <c r="C243" s="9">
        <f>ALL!$C254</f>
        <v>87</v>
      </c>
      <c r="D243" s="9">
        <f>ALL!$D254</f>
        <v>92</v>
      </c>
      <c r="E243" s="9">
        <f>ALL!$F254</f>
        <v>90</v>
      </c>
      <c r="F243" s="9">
        <f>ALL!$G254</f>
        <v>269</v>
      </c>
      <c r="G243" s="29">
        <f>IF(F243="0","0",RANK(F243,F$2:F$259,1))</f>
        <v>242</v>
      </c>
    </row>
    <row r="244" spans="1:7" ht="15.75">
      <c r="A244" s="8" t="str">
        <f>ALL!$A3</f>
        <v>A&amp;M Consolidated</v>
      </c>
      <c r="B244" s="8" t="str">
        <f>ALL!$B3</f>
        <v>Travis McAleer</v>
      </c>
      <c r="C244" s="9">
        <f>ALL!$C3</f>
        <v>85</v>
      </c>
      <c r="D244" s="9">
        <f>ALL!$D3</f>
        <v>96</v>
      </c>
      <c r="E244" s="9">
        <f>ALL!F3</f>
        <v>88</v>
      </c>
      <c r="F244" s="9">
        <f>ALL!$G3</f>
        <v>269</v>
      </c>
      <c r="G244" s="29">
        <f>IF(F244="0","0",RANK(F244,F$2:F$259,1))</f>
        <v>242</v>
      </c>
    </row>
    <row r="245" spans="1:7" ht="15.75">
      <c r="A245" s="8" t="str">
        <f>ALL!$A190</f>
        <v>Liberty Christian</v>
      </c>
      <c r="B245" s="8" t="str">
        <f>ALL!$B190</f>
        <v>Luke Foster</v>
      </c>
      <c r="C245" s="9">
        <f>ALL!$C190</f>
        <v>95</v>
      </c>
      <c r="D245" s="9">
        <f>ALL!$D190</f>
        <v>91</v>
      </c>
      <c r="E245" s="9">
        <f>ALL!$F190</f>
        <v>84</v>
      </c>
      <c r="F245" s="9">
        <f>ALL!$G190</f>
        <v>270</v>
      </c>
      <c r="G245" s="29">
        <f>IF(F245="0","0",RANK(F245,F$2:F$259,1))</f>
        <v>244</v>
      </c>
    </row>
    <row r="246" spans="1:7" ht="15.75">
      <c r="A246" s="8" t="str">
        <f>ALL!$A172</f>
        <v>Lake Highlands</v>
      </c>
      <c r="B246" s="8" t="str">
        <f>ALL!$B172</f>
        <v>Josh Bishop</v>
      </c>
      <c r="C246" s="9">
        <f>ALL!$C172</f>
        <v>92</v>
      </c>
      <c r="D246" s="9">
        <f>ALL!$D172</f>
        <v>96</v>
      </c>
      <c r="E246" s="9">
        <f>ALL!$F172</f>
        <v>82</v>
      </c>
      <c r="F246" s="9">
        <f>ALL!$G172</f>
        <v>270</v>
      </c>
      <c r="G246" s="29">
        <f>IF(F246="0","0",RANK(F246,F$2:F$259,1))</f>
        <v>244</v>
      </c>
    </row>
    <row r="247" spans="1:7" ht="15.75">
      <c r="A247" s="8" t="str">
        <f>ALL!$A264</f>
        <v>Randall</v>
      </c>
      <c r="B247" s="8" t="str">
        <f>ALL!$B264</f>
        <v>Cayden McCarley</v>
      </c>
      <c r="C247" s="9">
        <f>ALL!$C264</f>
        <v>91</v>
      </c>
      <c r="D247" s="9">
        <f>ALL!$D264</f>
        <v>84</v>
      </c>
      <c r="E247" s="9">
        <f>ALL!$F264</f>
        <v>96</v>
      </c>
      <c r="F247" s="9">
        <f>ALL!$G264</f>
        <v>271</v>
      </c>
      <c r="G247" s="29">
        <f>IF(F247="0","0",RANK(F247,F$2:F$259,1))</f>
        <v>246</v>
      </c>
    </row>
    <row r="248" spans="1:7" s="10" customFormat="1" ht="15" customHeight="1">
      <c r="A248" s="8" t="str">
        <f>ALL!$A173</f>
        <v>Lake Highlands</v>
      </c>
      <c r="B248" s="8" t="str">
        <f>ALL!$B173</f>
        <v>Logan Cobb</v>
      </c>
      <c r="C248" s="9">
        <f>ALL!$C173</f>
        <v>92</v>
      </c>
      <c r="D248" s="9">
        <f>ALL!$D173</f>
        <v>93</v>
      </c>
      <c r="E248" s="9">
        <f>ALL!$F173</f>
        <v>87</v>
      </c>
      <c r="F248" s="9">
        <f>ALL!$G173</f>
        <v>272</v>
      </c>
      <c r="G248" s="29">
        <f>IF(F248="0","0",RANK(F248,F$2:F$259,1))</f>
        <v>247</v>
      </c>
    </row>
    <row r="249" spans="1:7" ht="15.75">
      <c r="A249" s="8" t="str">
        <f>ALL!$A2</f>
        <v>A&amp;M Consolidated</v>
      </c>
      <c r="B249" s="8" t="str">
        <f>ALL!$B2</f>
        <v>Cole Killian</v>
      </c>
      <c r="C249" s="9">
        <f>ALL!$C2</f>
        <v>93</v>
      </c>
      <c r="D249" s="9">
        <f>ALL!$D2</f>
        <v>98</v>
      </c>
      <c r="E249" s="9">
        <f>ALL!$F2</f>
        <v>83</v>
      </c>
      <c r="F249" s="9">
        <f>ALL!$G2</f>
        <v>274</v>
      </c>
      <c r="G249" s="29">
        <f>IF(F249="0","0",RANK(F249,F$2:F$259,1))</f>
        <v>248</v>
      </c>
    </row>
    <row r="250" spans="1:7" ht="15.75">
      <c r="A250" s="8" t="str">
        <f>ALL!$A300</f>
        <v>Texas High</v>
      </c>
      <c r="B250" s="8" t="str">
        <f>ALL!$B300</f>
        <v>Camden Robertson</v>
      </c>
      <c r="C250" s="9">
        <f>ALL!$C300</f>
        <v>95</v>
      </c>
      <c r="D250" s="9">
        <f>ALL!$D300</f>
        <v>95</v>
      </c>
      <c r="E250" s="9">
        <f>ALL!$F300</f>
        <v>89</v>
      </c>
      <c r="F250" s="9">
        <f>ALL!$G300</f>
        <v>279</v>
      </c>
      <c r="G250" s="29">
        <f>IF(F250="0","0",RANK(F250,F$2:F$259,1))</f>
        <v>249</v>
      </c>
    </row>
    <row r="251" spans="1:7" ht="15.75">
      <c r="A251" s="8" t="str">
        <f>ALL!$A184</f>
        <v>Lamar</v>
      </c>
      <c r="B251" s="8" t="str">
        <f>ALL!$B184</f>
        <v>Kaden Wade</v>
      </c>
      <c r="C251" s="9">
        <f>ALL!$C184</f>
        <v>98</v>
      </c>
      <c r="D251" s="9">
        <f>ALL!$D184</f>
        <v>88</v>
      </c>
      <c r="E251" s="9">
        <f>ALL!$F184</f>
        <v>94</v>
      </c>
      <c r="F251" s="9">
        <f>ALL!$G184</f>
        <v>280</v>
      </c>
      <c r="G251" s="29">
        <f>IF(F251="0","0",RANK(F251,F$2:F$259,1))</f>
        <v>250</v>
      </c>
    </row>
    <row r="252" spans="1:7" ht="15.75">
      <c r="A252" s="8" t="str">
        <f>ALL!$A30</f>
        <v>Amarillo Tascosa</v>
      </c>
      <c r="B252" s="8" t="str">
        <f>ALL!$B29</f>
        <v>Colby Koetting</v>
      </c>
      <c r="C252" s="9">
        <f>ALL!$C29</f>
        <v>99</v>
      </c>
      <c r="D252" s="9">
        <f>ALL!$D29</f>
        <v>93</v>
      </c>
      <c r="E252" s="9">
        <f>ALL!$F29</f>
        <v>94</v>
      </c>
      <c r="F252" s="9">
        <f>ALL!$G29</f>
        <v>286</v>
      </c>
      <c r="G252" s="29">
        <f>IF(F252="0","0",RANK(F252,F$2:F$259,1))</f>
        <v>251</v>
      </c>
    </row>
    <row r="253" spans="1:7" ht="15.75">
      <c r="A253" s="8" t="str">
        <f>ALL!$A192</f>
        <v>Liberty Christian</v>
      </c>
      <c r="B253" s="8" t="str">
        <f>ALL!$B192</f>
        <v>Drennan Ryan</v>
      </c>
      <c r="C253" s="9">
        <f>ALL!$C192</f>
        <v>106</v>
      </c>
      <c r="D253" s="9">
        <f>ALL!$D192</f>
        <v>84</v>
      </c>
      <c r="E253" s="9">
        <f>ALL!$F192</f>
        <v>99</v>
      </c>
      <c r="F253" s="9">
        <f>ALL!$G192</f>
        <v>289</v>
      </c>
      <c r="G253" s="29">
        <f>IF(F253="0","0",RANK(F253,F$2:F$259,1))</f>
        <v>252</v>
      </c>
    </row>
    <row r="254" spans="1:7" ht="15.75">
      <c r="A254" s="8" t="str">
        <f>ALL!$A183</f>
        <v>Lamar</v>
      </c>
      <c r="B254" s="8" t="str">
        <f>ALL!$B183</f>
        <v>Zander Stedman </v>
      </c>
      <c r="C254" s="9">
        <f>ALL!$C183</f>
        <v>96</v>
      </c>
      <c r="D254" s="9">
        <f>ALL!$D183</f>
        <v>94</v>
      </c>
      <c r="E254" s="9">
        <f>ALL!$F183</f>
        <v>103</v>
      </c>
      <c r="F254" s="9">
        <f>ALL!$G183</f>
        <v>293</v>
      </c>
      <c r="G254" s="29">
        <f>IF(F254="0","0",RANK(F254,F$2:F$259,1))</f>
        <v>253</v>
      </c>
    </row>
    <row r="255" spans="1:7" ht="15.75">
      <c r="A255" s="8" t="str">
        <f>ALL!$A60</f>
        <v>Central High</v>
      </c>
      <c r="B255" s="8" t="str">
        <f>ALL!$B60</f>
        <v>Gage Baker</v>
      </c>
      <c r="C255" s="9">
        <f>ALL!$C60</f>
        <v>110</v>
      </c>
      <c r="D255" s="9">
        <f>ALL!$D60</f>
        <v>91</v>
      </c>
      <c r="E255" s="9">
        <f>ALL!$F60</f>
        <v>100</v>
      </c>
      <c r="F255" s="9">
        <f>ALL!$G60</f>
        <v>301</v>
      </c>
      <c r="G255" s="29">
        <f>IF(F255="0","0",RANK(F255,F$2:F$259,1))</f>
        <v>254</v>
      </c>
    </row>
    <row r="256" spans="1:7" ht="15.75">
      <c r="A256" s="8" t="str">
        <f>ALL!$A42</f>
        <v>Arlington Heights</v>
      </c>
      <c r="B256" s="8" t="str">
        <f>ALL!$B42</f>
        <v>Alex Henderson</v>
      </c>
      <c r="C256" s="9">
        <f>ALL!$C42</f>
        <v>119</v>
      </c>
      <c r="D256" s="9">
        <f>ALL!$D42</f>
        <v>104</v>
      </c>
      <c r="E256" s="9">
        <f>ALL!$F42</f>
        <v>108</v>
      </c>
      <c r="F256" s="9">
        <f>ALL!$G42</f>
        <v>331</v>
      </c>
      <c r="G256" s="29">
        <f>IF(F256="0","0",RANK(F256,F$2:F$259,1))</f>
        <v>255</v>
      </c>
    </row>
    <row r="257" spans="1:7" ht="15.75">
      <c r="A257" s="8" t="str">
        <f>ALL!$A234</f>
        <v>Midway</v>
      </c>
      <c r="B257" s="8" t="str">
        <f>ALL!$B234</f>
        <v>Austin Clark</v>
      </c>
      <c r="C257" s="9">
        <f>ALL!$C234</f>
        <v>73</v>
      </c>
      <c r="D257" s="9">
        <f>ALL!$D234</f>
        <v>200</v>
      </c>
      <c r="E257" s="9">
        <f>ALL!$F234</f>
        <v>200</v>
      </c>
      <c r="F257" s="9">
        <f>ALL!$G234</f>
        <v>473</v>
      </c>
      <c r="G257" s="29">
        <f>IF(F257="0","0",RANK(F257,F$2:F$259,1))</f>
        <v>256</v>
      </c>
    </row>
    <row r="258" spans="1:7" ht="15.75">
      <c r="A258" s="8" t="str">
        <f>ALL!$A40</f>
        <v>Arlington Heights</v>
      </c>
      <c r="B258" s="8" t="str">
        <f>ALL!$B40</f>
        <v>Heights X</v>
      </c>
      <c r="C258" s="9">
        <f>ALL!$C40</f>
        <v>200</v>
      </c>
      <c r="D258" s="9">
        <f>ALL!$D40</f>
        <v>200</v>
      </c>
      <c r="E258" s="9">
        <f>ALL!$F40</f>
        <v>200</v>
      </c>
      <c r="F258" s="9">
        <f>ALL!$G40</f>
        <v>600</v>
      </c>
      <c r="G258" s="29">
        <f>IF(F258="0","0",RANK(F258,F$2:F$259,1))</f>
        <v>257</v>
      </c>
    </row>
    <row r="259" spans="1:7" ht="15.75">
      <c r="A259" s="8" t="str">
        <f>ALL!$A137</f>
        <v>Hebron</v>
      </c>
      <c r="B259" s="8" t="str">
        <f>ALL!$B137</f>
        <v>Andrew Suh</v>
      </c>
      <c r="C259" s="9">
        <f>ALL!$C137</f>
        <v>200</v>
      </c>
      <c r="D259" s="9">
        <f>ALL!$D137</f>
        <v>200</v>
      </c>
      <c r="E259" s="9">
        <f>ALL!$F137</f>
        <v>200</v>
      </c>
      <c r="F259" s="9">
        <f>ALL!$G137</f>
        <v>600</v>
      </c>
      <c r="G259" s="29">
        <f>IF(F259="0","0",RANK(F259,F$2:F$259,1))</f>
        <v>257</v>
      </c>
    </row>
    <row r="260" spans="1:7" ht="15.75">
      <c r="A260" s="33" t="str">
        <f>ALL!$A186</f>
        <v>Lamar</v>
      </c>
      <c r="B260" s="33" t="str">
        <f>ALL!$B186</f>
        <v>Lamar X</v>
      </c>
      <c r="C260" s="34">
        <f>ALL!$C186</f>
        <v>200</v>
      </c>
      <c r="D260" s="34">
        <f>ALL!$D186</f>
        <v>200</v>
      </c>
      <c r="E260" s="34">
        <f>ALL!$F186</f>
        <v>200</v>
      </c>
      <c r="F260" s="34">
        <f>ALL!$G186</f>
        <v>600</v>
      </c>
      <c r="G260" s="36">
        <f>IF(F260="0","0",RANK(F260,F$2:F$259,1))</f>
        <v>257</v>
      </c>
    </row>
  </sheetData>
  <sheetProtection selectLockedCells="1"/>
  <autoFilter ref="A1:G248">
    <sortState ref="A2:G260">
      <sortCondition sortBy="value" ref="F2:F260"/>
    </sortState>
  </autoFilter>
  <printOptions/>
  <pageMargins left="0.72" right="0.25" top="0.39" bottom="0.57" header="0.25" footer="0.48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34.28125" style="7" bestFit="1" customWidth="1"/>
    <col min="2" max="3" width="9.7109375" style="11" bestFit="1" customWidth="1"/>
    <col min="4" max="4" width="9.7109375" style="11" customWidth="1"/>
    <col min="5" max="5" width="11.421875" style="11" bestFit="1" customWidth="1"/>
    <col min="6" max="6" width="9.28125" style="11" bestFit="1" customWidth="1"/>
    <col min="7" max="16384" width="9.140625" style="7" customWidth="1"/>
  </cols>
  <sheetData>
    <row r="1" spans="1:6" ht="18">
      <c r="A1" s="12" t="s">
        <v>2</v>
      </c>
      <c r="B1" s="13" t="s">
        <v>6</v>
      </c>
      <c r="C1" s="13" t="s">
        <v>7</v>
      </c>
      <c r="D1" s="13" t="s">
        <v>9</v>
      </c>
      <c r="E1" s="13" t="s">
        <v>5</v>
      </c>
      <c r="F1" s="13" t="s">
        <v>4</v>
      </c>
    </row>
    <row r="2" spans="1:6" ht="18">
      <c r="A2" s="14" t="str">
        <f>ALL!$A253</f>
        <v>Plano West</v>
      </c>
      <c r="B2" s="15">
        <f>ALL!$C253</f>
        <v>282</v>
      </c>
      <c r="C2" s="15">
        <f>ALL!$D253</f>
        <v>288</v>
      </c>
      <c r="D2" s="15">
        <f>ALL!$F253</f>
        <v>279</v>
      </c>
      <c r="E2" s="15">
        <f>ALL!$G253</f>
        <v>849</v>
      </c>
      <c r="F2" s="15">
        <f>IF(E2="NT","NT",RANK(E2,E$2:E$53,1))</f>
        <v>1</v>
      </c>
    </row>
    <row r="3" spans="1:6" ht="18">
      <c r="A3" s="14" t="str">
        <f>ALL!$A145</f>
        <v>Houston Memorial</v>
      </c>
      <c r="B3" s="15">
        <f>ALL!$C145</f>
        <v>286</v>
      </c>
      <c r="C3" s="15">
        <f>ALL!$D145</f>
        <v>290</v>
      </c>
      <c r="D3" s="15">
        <f>ALL!$F145</f>
        <v>281</v>
      </c>
      <c r="E3" s="15">
        <f>ALL!$G145</f>
        <v>857</v>
      </c>
      <c r="F3" s="15">
        <f>IF(E3="NT","NT",RANK(E3,E$2:E$53,1))</f>
        <v>2</v>
      </c>
    </row>
    <row r="4" spans="1:6" ht="18">
      <c r="A4" s="14" t="str">
        <f>ALL!$A283</f>
        <v>San Antonio Johnson</v>
      </c>
      <c r="B4" s="15">
        <f>ALL!$C283</f>
        <v>283</v>
      </c>
      <c r="C4" s="15">
        <f>ALL!$D283</f>
        <v>292</v>
      </c>
      <c r="D4" s="15">
        <f>ALL!$F283</f>
        <v>285</v>
      </c>
      <c r="E4" s="15">
        <f>ALL!$G283</f>
        <v>860</v>
      </c>
      <c r="F4" s="15">
        <f>IF(E4="NT","NT",RANK(E4,E$2:E$53,1))</f>
        <v>3</v>
      </c>
    </row>
    <row r="5" spans="1:6" ht="18">
      <c r="A5" s="14" t="str">
        <f>ALL!$A295</f>
        <v>Southlake</v>
      </c>
      <c r="B5" s="15">
        <f>ALL!$C295</f>
        <v>288</v>
      </c>
      <c r="C5" s="15">
        <f>ALL!$D295</f>
        <v>292</v>
      </c>
      <c r="D5" s="15">
        <f>ALL!$F295</f>
        <v>280</v>
      </c>
      <c r="E5" s="15">
        <f>ALL!$G295</f>
        <v>860</v>
      </c>
      <c r="F5" s="15">
        <f>IF(E5="NT","NT",RANK(E5,E$2:E$53,1))</f>
        <v>3</v>
      </c>
    </row>
    <row r="6" spans="1:6" ht="18">
      <c r="A6" s="14" t="str">
        <f>ALL!$A313</f>
        <v>Williams Field</v>
      </c>
      <c r="B6" s="15">
        <f>ALL!$C313</f>
        <v>290</v>
      </c>
      <c r="C6" s="15">
        <f>ALL!$D313</f>
        <v>293</v>
      </c>
      <c r="D6" s="15">
        <f>ALL!$F313</f>
        <v>290</v>
      </c>
      <c r="E6" s="15">
        <f>ALL!$G313</f>
        <v>873</v>
      </c>
      <c r="F6" s="15">
        <f>IF(E6="NT","NT",RANK(E6,E$2:E$53,1))</f>
        <v>5</v>
      </c>
    </row>
    <row r="7" spans="1:6" ht="18">
      <c r="A7" s="14" t="str">
        <f>ALL!$A79</f>
        <v>Clear Springs</v>
      </c>
      <c r="B7" s="15">
        <f>ALL!$C79</f>
        <v>287</v>
      </c>
      <c r="C7" s="15">
        <f>ALL!$D79</f>
        <v>293</v>
      </c>
      <c r="D7" s="15">
        <f>ALL!$F79</f>
        <v>296</v>
      </c>
      <c r="E7" s="15">
        <f>ALL!$G79</f>
        <v>876</v>
      </c>
      <c r="F7" s="15">
        <f>IF(E7="NT","NT",RANK(E7,E$2:E$53,1))</f>
        <v>6</v>
      </c>
    </row>
    <row r="8" spans="1:6" ht="18">
      <c r="A8" s="14" t="str">
        <f>ALL!$A211</f>
        <v>Marcus</v>
      </c>
      <c r="B8" s="15">
        <f>ALL!$C211</f>
        <v>296</v>
      </c>
      <c r="C8" s="15">
        <f>ALL!$D211</f>
        <v>286</v>
      </c>
      <c r="D8" s="15">
        <f>ALL!$F211</f>
        <v>295</v>
      </c>
      <c r="E8" s="15">
        <f>ALL!$G211</f>
        <v>877</v>
      </c>
      <c r="F8" s="15">
        <f>IF(E8="NT","NT",RANK(E8,E$2:E$53,1))</f>
        <v>7</v>
      </c>
    </row>
    <row r="9" spans="1:6" ht="18">
      <c r="A9" s="14" t="str">
        <f>ALL!$A199</f>
        <v>Mansfield </v>
      </c>
      <c r="B9" s="15">
        <f>ALL!$C199</f>
        <v>297</v>
      </c>
      <c r="C9" s="15">
        <f>ALL!$D199</f>
        <v>293</v>
      </c>
      <c r="D9" s="15">
        <f>ALL!$F199</f>
        <v>287</v>
      </c>
      <c r="E9" s="15">
        <f>ALL!$G199</f>
        <v>877</v>
      </c>
      <c r="F9" s="15">
        <f>IF(E9="NT","NT",RANK(E9,E$2:E$53,1))</f>
        <v>7</v>
      </c>
    </row>
    <row r="10" spans="1:6" ht="18">
      <c r="A10" s="14" t="str">
        <f>ALL!$A151</f>
        <v>Jesuit</v>
      </c>
      <c r="B10" s="15">
        <f>ALL!$C151</f>
        <v>302</v>
      </c>
      <c r="C10" s="15">
        <f>ALL!$D151</f>
        <v>297</v>
      </c>
      <c r="D10" s="15">
        <f>ALL!$F151</f>
        <v>284</v>
      </c>
      <c r="E10" s="15">
        <f>ALL!$G151</f>
        <v>883</v>
      </c>
      <c r="F10" s="15">
        <f>IF(E10="NT","NT",RANK(E10,E$2:E$53,1))</f>
        <v>9</v>
      </c>
    </row>
    <row r="11" spans="1:6" ht="18">
      <c r="A11" s="14" t="str">
        <f>ALL!$A55</f>
        <v>Byron Nelson HS</v>
      </c>
      <c r="B11" s="15">
        <f>ALL!$C55</f>
        <v>288</v>
      </c>
      <c r="C11" s="15">
        <f>ALL!$D55</f>
        <v>296</v>
      </c>
      <c r="D11" s="15">
        <f>ALL!$F55</f>
        <v>300</v>
      </c>
      <c r="E11" s="15">
        <f>ALL!$G55</f>
        <v>884</v>
      </c>
      <c r="F11" s="15">
        <f>IF(E11="NT","NT",RANK(E11,E$2:E$53,1))</f>
        <v>10</v>
      </c>
    </row>
    <row r="12" spans="1:6" ht="18">
      <c r="A12" s="14" t="str">
        <f>ALL!$A181</f>
        <v>Lake Travis</v>
      </c>
      <c r="B12" s="15">
        <f>ALL!$C181</f>
        <v>297</v>
      </c>
      <c r="C12" s="15">
        <f>ALL!$D181</f>
        <v>295</v>
      </c>
      <c r="D12" s="15">
        <f>ALL!$F181</f>
        <v>298</v>
      </c>
      <c r="E12" s="15">
        <f>ALL!$G181</f>
        <v>890</v>
      </c>
      <c r="F12" s="15">
        <f>IF(E12="NT","NT",RANK(E12,E$2:E$53,1))</f>
        <v>11</v>
      </c>
    </row>
    <row r="13" spans="1:6" ht="18">
      <c r="A13" s="14" t="str">
        <f>ALL!$A133</f>
        <v>Granbury</v>
      </c>
      <c r="B13" s="15">
        <f>ALL!$C133</f>
        <v>294</v>
      </c>
      <c r="C13" s="15">
        <f>ALL!$D133</f>
        <v>301</v>
      </c>
      <c r="D13" s="15">
        <f>ALL!$F133</f>
        <v>296</v>
      </c>
      <c r="E13" s="15">
        <f>ALL!$G133</f>
        <v>891</v>
      </c>
      <c r="F13" s="15">
        <f>IF(E13="NT","NT",RANK(E13,E$2:E$53,1))</f>
        <v>12</v>
      </c>
    </row>
    <row r="14" spans="1:6" ht="18">
      <c r="A14" s="14" t="str">
        <f>ALL!$A163</f>
        <v>Keller</v>
      </c>
      <c r="B14" s="15">
        <f>ALL!$C163</f>
        <v>299</v>
      </c>
      <c r="C14" s="15">
        <f>ALL!$D163</f>
        <v>299</v>
      </c>
      <c r="D14" s="15">
        <f>ALL!$F163</f>
        <v>293</v>
      </c>
      <c r="E14" s="15">
        <f>ALL!$G163</f>
        <v>891</v>
      </c>
      <c r="F14" s="15">
        <f>IF(E14="NT","NT",RANK(E14,E$2:E$53,1))</f>
        <v>12</v>
      </c>
    </row>
    <row r="15" spans="1:6" ht="18">
      <c r="A15" s="14" t="str">
        <f>ALL!$A223</f>
        <v>McKinney Boyd</v>
      </c>
      <c r="B15" s="15">
        <f>ALL!$C223</f>
        <v>292</v>
      </c>
      <c r="C15" s="15">
        <f>ALL!$D223</f>
        <v>309</v>
      </c>
      <c r="D15" s="15">
        <f>ALL!$F223</f>
        <v>291</v>
      </c>
      <c r="E15" s="15">
        <f>ALL!$G223</f>
        <v>892</v>
      </c>
      <c r="F15" s="15">
        <f>IF(E15="NT","NT",RANK(E15,E$2:E$53,1))</f>
        <v>14</v>
      </c>
    </row>
    <row r="16" spans="1:6" ht="18">
      <c r="A16" s="14" t="str">
        <f>ALL!$A25</f>
        <v>Allen</v>
      </c>
      <c r="B16" s="15">
        <f>ALL!$C25</f>
        <v>299</v>
      </c>
      <c r="C16" s="15">
        <f>ALL!$D25</f>
        <v>294</v>
      </c>
      <c r="D16" s="15">
        <f>ALL!$F25</f>
        <v>300</v>
      </c>
      <c r="E16" s="15">
        <f>ALL!$G25</f>
        <v>893</v>
      </c>
      <c r="F16" s="15">
        <f>IF(E16="NT","NT",RANK(E16,E$2:E$53,1))</f>
        <v>15</v>
      </c>
    </row>
    <row r="17" spans="1:6" ht="18">
      <c r="A17" s="14" t="str">
        <f>ALL!$A67</f>
        <v>Champion</v>
      </c>
      <c r="B17" s="15">
        <f>ALL!$C67</f>
        <v>295</v>
      </c>
      <c r="C17" s="15">
        <f>ALL!$D67</f>
        <v>301</v>
      </c>
      <c r="D17" s="15">
        <f>ALL!$F67</f>
        <v>297</v>
      </c>
      <c r="E17" s="15">
        <f>ALL!$G67</f>
        <v>893</v>
      </c>
      <c r="F17" s="15">
        <f>IF(E17="NT","NT",RANK(E17,E$2:E$53,1))</f>
        <v>15</v>
      </c>
    </row>
    <row r="18" spans="1:6" ht="18">
      <c r="A18" s="14" t="str">
        <f>ALL!$A13</f>
        <v>Alamo Heights</v>
      </c>
      <c r="B18" s="15">
        <f>ALL!$C13</f>
        <v>301</v>
      </c>
      <c r="C18" s="15">
        <f>ALL!$D13</f>
        <v>299</v>
      </c>
      <c r="D18" s="15">
        <f>ALL!$F13</f>
        <v>293</v>
      </c>
      <c r="E18" s="15">
        <f>ALL!$G13</f>
        <v>893</v>
      </c>
      <c r="F18" s="15">
        <f>IF(E18="NT","NT",RANK(E18,E$2:E$53,1))</f>
        <v>15</v>
      </c>
    </row>
    <row r="19" spans="1:6" ht="18">
      <c r="A19" s="14" t="str">
        <f>ALL!A241</f>
        <v>Paschal </v>
      </c>
      <c r="B19" s="15">
        <f>ALL!$C241</f>
        <v>295</v>
      </c>
      <c r="C19" s="15">
        <f>ALL!$D241</f>
        <v>301</v>
      </c>
      <c r="D19" s="15">
        <f>ALL!$F241</f>
        <v>300</v>
      </c>
      <c r="E19" s="15">
        <f>ALL!$G241</f>
        <v>896</v>
      </c>
      <c r="F19" s="15">
        <f>IF(E19="NT","NT",RANK(E19,E$2:E$53,1))</f>
        <v>18</v>
      </c>
    </row>
    <row r="20" spans="1:6" ht="18">
      <c r="A20" s="14" t="str">
        <f>ALL!$A97</f>
        <v>Flower Mound</v>
      </c>
      <c r="B20" s="15">
        <f>ALL!$C97</f>
        <v>305</v>
      </c>
      <c r="C20" s="15">
        <f>ALL!$D97</f>
        <v>290</v>
      </c>
      <c r="D20" s="15">
        <f>ALL!$F97</f>
        <v>302</v>
      </c>
      <c r="E20" s="15">
        <f>ALL!$G97</f>
        <v>897</v>
      </c>
      <c r="F20" s="15">
        <f>IF(E20="NT","NT",RANK(E20,E$2:E$53,1))</f>
        <v>19</v>
      </c>
    </row>
    <row r="21" spans="1:6" ht="18">
      <c r="A21" s="14" t="str">
        <f>ALL!$A247</f>
        <v>Plano</v>
      </c>
      <c r="B21" s="15">
        <f>ALL!$C247</f>
        <v>300</v>
      </c>
      <c r="C21" s="15">
        <f>ALL!$D247</f>
        <v>297</v>
      </c>
      <c r="D21" s="15">
        <f>ALL!$F247</f>
        <v>300</v>
      </c>
      <c r="E21" s="15">
        <f>ALL!$G247</f>
        <v>897</v>
      </c>
      <c r="F21" s="15">
        <f>IF(E21="NT","NT",RANK(E21,E$2:E$53,1))</f>
        <v>19</v>
      </c>
    </row>
    <row r="22" spans="1:6" ht="18">
      <c r="A22" s="14" t="str">
        <f>ALL!$A235</f>
        <v>Midway</v>
      </c>
      <c r="B22" s="15">
        <f>ALL!$C235</f>
        <v>301</v>
      </c>
      <c r="C22" s="15">
        <f>ALL!$D235</f>
        <v>297</v>
      </c>
      <c r="D22" s="15">
        <f>ALL!$F235</f>
        <v>309</v>
      </c>
      <c r="E22" s="15">
        <f>ALL!$G235</f>
        <v>907</v>
      </c>
      <c r="F22" s="15">
        <f>IF(E22="NT","NT",RANK(E22,E$2:E$53,1))</f>
        <v>21</v>
      </c>
    </row>
    <row r="23" spans="1:6" ht="18">
      <c r="A23" s="14" t="str">
        <f>ALL!$A289</f>
        <v>San Antonio Reagan</v>
      </c>
      <c r="B23" s="15">
        <f>ALL!$C289</f>
        <v>305</v>
      </c>
      <c r="C23" s="15">
        <f>ALL!$D289</f>
        <v>295</v>
      </c>
      <c r="D23" s="15">
        <f>ALL!$F289</f>
        <v>307</v>
      </c>
      <c r="E23" s="15">
        <f>ALL!$G289</f>
        <v>907</v>
      </c>
      <c r="F23" s="15">
        <f>IF(E23="NT","NT",RANK(E23,E$2:E$53,1))</f>
        <v>21</v>
      </c>
    </row>
    <row r="24" spans="1:6" ht="18">
      <c r="A24" s="14" t="str">
        <f>ALL!$A271</f>
        <v>Richardson Pearce</v>
      </c>
      <c r="B24" s="15">
        <f>ALL!$C271</f>
        <v>308</v>
      </c>
      <c r="C24" s="15">
        <f>ALL!$D271</f>
        <v>296</v>
      </c>
      <c r="D24" s="15">
        <f>ALL!$F271</f>
        <v>303</v>
      </c>
      <c r="E24" s="15">
        <f>ALL!$G271</f>
        <v>907</v>
      </c>
      <c r="F24" s="15">
        <f>IF(E24="NT","NT",RANK(E24,E$2:E$53,1))</f>
        <v>21</v>
      </c>
    </row>
    <row r="25" spans="1:6" ht="18">
      <c r="A25" s="14" t="str">
        <f>ALL!$A103</f>
        <v>Frenship</v>
      </c>
      <c r="B25" s="15">
        <f>ALL!$C103</f>
        <v>319</v>
      </c>
      <c r="C25" s="15">
        <f>ALL!$D103</f>
        <v>289</v>
      </c>
      <c r="D25" s="15">
        <f>ALL!$F103</f>
        <v>301</v>
      </c>
      <c r="E25" s="15">
        <f>ALL!$G103</f>
        <v>909</v>
      </c>
      <c r="F25" s="15">
        <f>IF(E25="NT","NT",RANK(E25,E$2:E$53,1))</f>
        <v>24</v>
      </c>
    </row>
    <row r="26" spans="1:6" ht="18">
      <c r="A26" s="14" t="str">
        <f>ALL!$A61</f>
        <v>Central High</v>
      </c>
      <c r="B26" s="15">
        <f>ALL!$C61</f>
        <v>300</v>
      </c>
      <c r="C26" s="15">
        <f>ALL!$D61</f>
        <v>301</v>
      </c>
      <c r="D26" s="15">
        <f>ALL!$F61</f>
        <v>312</v>
      </c>
      <c r="E26" s="15">
        <f>ALL!$G61</f>
        <v>913</v>
      </c>
      <c r="F26" s="15">
        <f>IF(E26="NT","NT",RANK(E26,E$2:E$53,1))</f>
        <v>25</v>
      </c>
    </row>
    <row r="27" spans="1:6" ht="18">
      <c r="A27" s="14" t="str">
        <f>ALL!$A115</f>
        <v>Frisco Centennial</v>
      </c>
      <c r="B27" s="15">
        <f>ALL!$C115</f>
        <v>308</v>
      </c>
      <c r="C27" s="15">
        <f>ALL!$D115</f>
        <v>310</v>
      </c>
      <c r="D27" s="15">
        <f>ALL!$F115</f>
        <v>295</v>
      </c>
      <c r="E27" s="15">
        <f>ALL!$G115</f>
        <v>913</v>
      </c>
      <c r="F27" s="15">
        <f>IF(E27="NT","NT",RANK(E27,E$2:E$53,1))</f>
        <v>25</v>
      </c>
    </row>
    <row r="28" spans="1:6" ht="18">
      <c r="A28" s="14" t="str">
        <f>ALL!$A121</f>
        <v>Frisco Independence</v>
      </c>
      <c r="B28" s="15">
        <f>ALL!$C121</f>
        <v>310</v>
      </c>
      <c r="C28" s="15">
        <f>ALL!$D121</f>
        <v>297</v>
      </c>
      <c r="D28" s="15">
        <f>ALL!$F121</f>
        <v>315</v>
      </c>
      <c r="E28" s="15">
        <f>ALL!$G121</f>
        <v>922</v>
      </c>
      <c r="F28" s="15">
        <f>IF(E28="NT","NT",RANK(E28,E$2:E$53,1))</f>
        <v>27</v>
      </c>
    </row>
    <row r="29" spans="1:6" ht="18">
      <c r="A29" s="14" t="str">
        <f>ALL!$A91</f>
        <v>Denton Guyer High</v>
      </c>
      <c r="B29" s="15">
        <f>ALL!$C91</f>
        <v>310</v>
      </c>
      <c r="C29" s="15">
        <f>ALL!$D91</f>
        <v>309</v>
      </c>
      <c r="D29" s="15">
        <f>ALL!$F91</f>
        <v>304</v>
      </c>
      <c r="E29" s="15">
        <f>ALL!$G91</f>
        <v>923</v>
      </c>
      <c r="F29" s="15">
        <f>IF(E29="NT","NT",RANK(E29,E$2:E$53,1))</f>
        <v>28</v>
      </c>
    </row>
    <row r="30" spans="1:6" ht="18">
      <c r="A30" s="14" t="str">
        <f>ALL!$A127</f>
        <v>Frisco Reedy</v>
      </c>
      <c r="B30" s="15">
        <f>ALL!$C127</f>
        <v>312</v>
      </c>
      <c r="C30" s="15">
        <f>ALL!$D127</f>
        <v>309</v>
      </c>
      <c r="D30" s="15">
        <f>ALL!$F127</f>
        <v>305</v>
      </c>
      <c r="E30" s="15">
        <f>ALL!$G127</f>
        <v>926</v>
      </c>
      <c r="F30" s="15">
        <f>IF(E30="NT","NT",RANK(E30,E$2:E$53,1))</f>
        <v>29</v>
      </c>
    </row>
    <row r="31" spans="1:6" ht="18">
      <c r="A31" s="14" t="str">
        <f>ALL!$A217</f>
        <v>Martin</v>
      </c>
      <c r="B31" s="15">
        <f>ALL!$C217</f>
        <v>308</v>
      </c>
      <c r="C31" s="15">
        <f>ALL!$D217</f>
        <v>305</v>
      </c>
      <c r="D31" s="15">
        <f>ALL!$F217</f>
        <v>316</v>
      </c>
      <c r="E31" s="15">
        <f>ALL!$G217</f>
        <v>929</v>
      </c>
      <c r="F31" s="15">
        <f>IF(E31="NT","NT",RANK(E31,E$2:E$53,1))</f>
        <v>30</v>
      </c>
    </row>
    <row r="32" spans="1:6" ht="18">
      <c r="A32" s="14" t="str">
        <f>ALL!$A169</f>
        <v>Kelly</v>
      </c>
      <c r="B32" s="15">
        <f>ALL!$C169</f>
        <v>310</v>
      </c>
      <c r="C32" s="15">
        <f>ALL!$D169</f>
        <v>317</v>
      </c>
      <c r="D32" s="15">
        <f>ALL!$F169</f>
        <v>304</v>
      </c>
      <c r="E32" s="15">
        <f>ALL!$G169</f>
        <v>931</v>
      </c>
      <c r="F32" s="15">
        <f>IF(E32="NT","NT",RANK(E32,E$2:E$53,1))</f>
        <v>31</v>
      </c>
    </row>
    <row r="33" spans="1:6" ht="18">
      <c r="A33" s="14" t="str">
        <f>ALL!$A37</f>
        <v>Argyle</v>
      </c>
      <c r="B33" s="15">
        <f>ALL!$C37</f>
        <v>305</v>
      </c>
      <c r="C33" s="15">
        <f>ALL!$D37</f>
        <v>321</v>
      </c>
      <c r="D33" s="15">
        <f>ALL!$F37</f>
        <v>308</v>
      </c>
      <c r="E33" s="15">
        <f>ALL!$G37</f>
        <v>934</v>
      </c>
      <c r="F33" s="15">
        <f>IF(E33="NT","NT",RANK(E33,E$2:E$53,1))</f>
        <v>32</v>
      </c>
    </row>
    <row r="34" spans="1:6" ht="18">
      <c r="A34" s="14" t="str">
        <f>ALL!$A277</f>
        <v>Ridge Pointe</v>
      </c>
      <c r="B34" s="15">
        <f>ALL!$C277</f>
        <v>316</v>
      </c>
      <c r="C34" s="15">
        <f>ALL!$D277</f>
        <v>313</v>
      </c>
      <c r="D34" s="15">
        <f>ALL!$F277</f>
        <v>307</v>
      </c>
      <c r="E34" s="15">
        <f>ALL!$G277</f>
        <v>936</v>
      </c>
      <c r="F34" s="15">
        <f>IF(E34="NT","NT",RANK(E34,E$2:E$53,1))</f>
        <v>33</v>
      </c>
    </row>
    <row r="35" spans="1:6" ht="18">
      <c r="A35" s="14" t="str">
        <f>ALL!$A205</f>
        <v>Mansfield Legacy</v>
      </c>
      <c r="B35" s="15">
        <f>ALL!$C205</f>
        <v>308</v>
      </c>
      <c r="C35" s="15">
        <f>ALL!$D205</f>
        <v>313</v>
      </c>
      <c r="D35" s="15">
        <f>ALL!$F205</f>
        <v>318</v>
      </c>
      <c r="E35" s="15">
        <f>ALL!$G205</f>
        <v>939</v>
      </c>
      <c r="F35" s="15">
        <f>IF(E35="NT","NT",RANK(E35,E$2:E$53,1))</f>
        <v>34</v>
      </c>
    </row>
    <row r="36" spans="1:6" ht="18">
      <c r="A36" s="14" t="str">
        <f>ALL!$A259</f>
        <v>Prosper</v>
      </c>
      <c r="B36" s="15">
        <f>ALL!$C259</f>
        <v>325</v>
      </c>
      <c r="C36" s="15">
        <f>ALL!$D259</f>
        <v>320</v>
      </c>
      <c r="D36" s="15">
        <f>ALL!$F259</f>
        <v>301</v>
      </c>
      <c r="E36" s="15">
        <f>ALL!$G259</f>
        <v>946</v>
      </c>
      <c r="F36" s="15">
        <f>IF(E36="NT","NT",RANK(E36,E$2:E$53,1))</f>
        <v>35</v>
      </c>
    </row>
    <row r="37" spans="1:6" ht="18">
      <c r="A37" s="14" t="str">
        <f>ALL!$A229</f>
        <v>Midlothian Heritage</v>
      </c>
      <c r="B37" s="15">
        <f>ALL!$C229</f>
        <v>319</v>
      </c>
      <c r="C37" s="15">
        <f>ALL!$D229</f>
        <v>319</v>
      </c>
      <c r="D37" s="15">
        <f>ALL!$F229</f>
        <v>309</v>
      </c>
      <c r="E37" s="15">
        <f>ALL!$G229</f>
        <v>947</v>
      </c>
      <c r="F37" s="15">
        <f>IF(E37="NT","NT",RANK(E37,E$2:E$53,1))</f>
        <v>36</v>
      </c>
    </row>
    <row r="38" spans="1:6" ht="18">
      <c r="A38" s="14" t="str">
        <f>ALL!$A157</f>
        <v>John Paul</v>
      </c>
      <c r="B38" s="15">
        <f>ALL!$C157</f>
        <v>327</v>
      </c>
      <c r="C38" s="15">
        <f>ALL!$D157</f>
        <v>307</v>
      </c>
      <c r="D38" s="15">
        <f>ALL!$F157</f>
        <v>314</v>
      </c>
      <c r="E38" s="15">
        <f>ALL!$G157</f>
        <v>948</v>
      </c>
      <c r="F38" s="15">
        <f>IF(E38="NT","NT",RANK(E38,E$2:E$53,1))</f>
        <v>37</v>
      </c>
    </row>
    <row r="39" spans="1:6" ht="18">
      <c r="A39" s="14" t="str">
        <f>ALL!$A73</f>
        <v>Churchill</v>
      </c>
      <c r="B39" s="15">
        <f>ALL!$C73</f>
        <v>324</v>
      </c>
      <c r="C39" s="15">
        <f>ALL!$D73</f>
        <v>318</v>
      </c>
      <c r="D39" s="15">
        <f>ALL!$F73</f>
        <v>309</v>
      </c>
      <c r="E39" s="15">
        <f>ALL!$G73</f>
        <v>951</v>
      </c>
      <c r="F39" s="15">
        <f>IF(E39="NT","NT",RANK(E39,E$2:E$53,1))</f>
        <v>38</v>
      </c>
    </row>
    <row r="40" spans="1:6" ht="18">
      <c r="A40" s="14" t="str">
        <f>ALL!$A307</f>
        <v>Vista Ridge</v>
      </c>
      <c r="B40" s="15">
        <f>ALL!$C307</f>
        <v>317</v>
      </c>
      <c r="C40" s="15">
        <f>ALL!$D307</f>
        <v>322</v>
      </c>
      <c r="D40" s="15">
        <f>ALL!$F307</f>
        <v>313</v>
      </c>
      <c r="E40" s="15">
        <f>ALL!$G307</f>
        <v>952</v>
      </c>
      <c r="F40" s="15">
        <f>IF(E40="NT","NT",RANK(E40,E$2:E$53,1))</f>
        <v>39</v>
      </c>
    </row>
    <row r="41" spans="1:6" ht="18">
      <c r="A41" s="14" t="str">
        <f>ALL!$A19</f>
        <v>Aledo</v>
      </c>
      <c r="B41" s="15">
        <f>ALL!$C19</f>
        <v>328</v>
      </c>
      <c r="C41" s="15">
        <f>ALL!$D19</f>
        <v>316</v>
      </c>
      <c r="D41" s="15">
        <f>ALL!$F19</f>
        <v>312</v>
      </c>
      <c r="E41" s="15">
        <f>ALL!$G19</f>
        <v>956</v>
      </c>
      <c r="F41" s="15">
        <f>IF(E41="NT","NT",RANK(E41,E$2:E$53,1))</f>
        <v>40</v>
      </c>
    </row>
    <row r="42" spans="1:6" ht="18">
      <c r="A42" s="14" t="str">
        <f>ALL!$A139</f>
        <v>Hebron</v>
      </c>
      <c r="B42" s="15">
        <f>ALL!$C139</f>
        <v>326</v>
      </c>
      <c r="C42" s="15">
        <f>ALL!$D139</f>
        <v>319</v>
      </c>
      <c r="D42" s="15">
        <f>ALL!$F139</f>
        <v>312</v>
      </c>
      <c r="E42" s="15">
        <f>ALL!$G139</f>
        <v>957</v>
      </c>
      <c r="F42" s="15">
        <f>IF(E42="NT","NT",RANK(E42,E$2:E$53,1))</f>
        <v>41</v>
      </c>
    </row>
    <row r="43" spans="1:6" ht="18">
      <c r="A43" s="14" t="str">
        <f>ALL!$A85</f>
        <v>Coppell</v>
      </c>
      <c r="B43" s="15">
        <f>ALL!$C85</f>
        <v>329</v>
      </c>
      <c r="C43" s="15">
        <f>ALL!$D85</f>
        <v>321</v>
      </c>
      <c r="D43" s="15">
        <f>ALL!$F85</f>
        <v>312</v>
      </c>
      <c r="E43" s="15">
        <f>ALL!$G85</f>
        <v>962</v>
      </c>
      <c r="F43" s="15">
        <f>IF(E43="NT","NT",RANK(E43,E$2:E$53,1))</f>
        <v>42</v>
      </c>
    </row>
    <row r="44" spans="1:6" ht="18">
      <c r="A44" s="14" t="str">
        <f>ALL!$A301</f>
        <v>Texas High</v>
      </c>
      <c r="B44" s="15">
        <f>ALL!$C301</f>
        <v>326</v>
      </c>
      <c r="C44" s="15">
        <f>ALL!$D301</f>
        <v>316</v>
      </c>
      <c r="D44" s="15">
        <f>ALL!$F301</f>
        <v>325</v>
      </c>
      <c r="E44" s="15">
        <f>ALL!$G301</f>
        <v>967</v>
      </c>
      <c r="F44" s="15">
        <f>IF(E44="NT","NT",RANK(E44,E$2:E$53,1))</f>
        <v>43</v>
      </c>
    </row>
    <row r="45" spans="1:6" ht="18">
      <c r="A45" s="14" t="str">
        <f>ALL!$A265</f>
        <v>Randall</v>
      </c>
      <c r="B45" s="15">
        <f>ALL!$C265</f>
        <v>331</v>
      </c>
      <c r="C45" s="15">
        <f>ALL!$D265</f>
        <v>321</v>
      </c>
      <c r="D45" s="15">
        <f>ALL!$F265</f>
        <v>320</v>
      </c>
      <c r="E45" s="15">
        <f>ALL!$G265</f>
        <v>972</v>
      </c>
      <c r="F45" s="15">
        <f>IF(E45="NT","NT",RANK(E45,E$2:E$53,1))</f>
        <v>44</v>
      </c>
    </row>
    <row r="46" spans="1:6" ht="18">
      <c r="A46" s="14" t="str">
        <f>ALL!$A109</f>
        <v>Frisco</v>
      </c>
      <c r="B46" s="15">
        <f>ALL!$C109</f>
        <v>333</v>
      </c>
      <c r="C46" s="15">
        <f>ALL!$D109</f>
        <v>344</v>
      </c>
      <c r="D46" s="15">
        <f>ALL!$F109</f>
        <v>309</v>
      </c>
      <c r="E46" s="15">
        <f>ALL!$G109</f>
        <v>986</v>
      </c>
      <c r="F46" s="15">
        <f>IF(E46="NT","NT",RANK(E46,E$2:E$53,1))</f>
        <v>45</v>
      </c>
    </row>
    <row r="47" spans="1:6" ht="18">
      <c r="A47" s="14" t="str">
        <f>ALL!$A175</f>
        <v>Lake Highlands</v>
      </c>
      <c r="B47" s="15">
        <f>ALL!$C175</f>
        <v>335</v>
      </c>
      <c r="C47" s="15">
        <f>ALL!$D175</f>
        <v>342</v>
      </c>
      <c r="D47" s="15">
        <f>ALL!$F175</f>
        <v>313</v>
      </c>
      <c r="E47" s="15">
        <f>ALL!$G175</f>
        <v>990</v>
      </c>
      <c r="F47" s="15">
        <f>IF(E47="NT","NT",RANK(E47,E$2:E$53,1))</f>
        <v>46</v>
      </c>
    </row>
    <row r="48" spans="1:6" ht="18">
      <c r="A48" s="14" t="str">
        <f>ALL!$A193</f>
        <v>Liberty Christian</v>
      </c>
      <c r="B48" s="15">
        <f>ALL!$C193</f>
        <v>366</v>
      </c>
      <c r="C48" s="15">
        <f>ALL!$D193</f>
        <v>305</v>
      </c>
      <c r="D48" s="15">
        <f>ALL!$F193</f>
        <v>327</v>
      </c>
      <c r="E48" s="15">
        <f>ALL!$G193</f>
        <v>998</v>
      </c>
      <c r="F48" s="15">
        <f>IF(E48="NT","NT",RANK(E48,E$2:E$53,1))</f>
        <v>47</v>
      </c>
    </row>
    <row r="49" spans="1:6" ht="18">
      <c r="A49" s="14" t="str">
        <f>ALL!$A49</f>
        <v>Burleson Centennial</v>
      </c>
      <c r="B49" s="15">
        <f>ALL!$C49</f>
        <v>335</v>
      </c>
      <c r="C49" s="15">
        <f>ALL!$D49</f>
        <v>342</v>
      </c>
      <c r="D49" s="15">
        <f>ALL!$F49</f>
        <v>327</v>
      </c>
      <c r="E49" s="15">
        <f>ALL!$G49</f>
        <v>1004</v>
      </c>
      <c r="F49" s="15">
        <f>IF(E49="NT","NT",RANK(E49,E$2:E$53,1))</f>
        <v>48</v>
      </c>
    </row>
    <row r="50" spans="1:6" ht="18">
      <c r="A50" s="14" t="str">
        <f>ALL!$A7</f>
        <v>A&amp;M Consolidated</v>
      </c>
      <c r="B50" s="15">
        <f>ALL!$C7</f>
        <v>341</v>
      </c>
      <c r="C50" s="15">
        <f>ALL!$D7</f>
        <v>357</v>
      </c>
      <c r="D50" s="15">
        <f>ALL!$F7</f>
        <v>329</v>
      </c>
      <c r="E50" s="15">
        <f>ALL!$G7</f>
        <v>1027</v>
      </c>
      <c r="F50" s="15">
        <f>IF(E50="NT","NT",RANK(E50,E$2:E$53,1))</f>
        <v>49</v>
      </c>
    </row>
    <row r="51" spans="1:6" ht="18">
      <c r="A51" s="14" t="str">
        <f>ALL!$A31</f>
        <v>Amarillo Tascosa</v>
      </c>
      <c r="B51" s="15">
        <f>ALL!$C31</f>
        <v>353</v>
      </c>
      <c r="C51" s="15">
        <f>ALL!$D31</f>
        <v>339</v>
      </c>
      <c r="D51" s="15">
        <f>ALL!$F31</f>
        <v>340</v>
      </c>
      <c r="E51" s="15">
        <f>ALL!$G31</f>
        <v>1032</v>
      </c>
      <c r="F51" s="15">
        <f>IF(E51="NT","NT",RANK(E51,E$2:E$53,1))</f>
        <v>50</v>
      </c>
    </row>
    <row r="52" spans="1:6" ht="18">
      <c r="A52" s="14" t="str">
        <f>ALL!$A43</f>
        <v>Arlington Heights</v>
      </c>
      <c r="B52" s="15">
        <f>ALL!$C43</f>
        <v>363</v>
      </c>
      <c r="C52" s="15">
        <f>ALL!$D43</f>
        <v>340</v>
      </c>
      <c r="D52" s="15">
        <f>ALL!$F43</f>
        <v>345</v>
      </c>
      <c r="E52" s="15">
        <f>ALL!$G43</f>
        <v>1048</v>
      </c>
      <c r="F52" s="15">
        <f>IF(E52="NT","NT",RANK(E52,E$2:E$53,1))</f>
        <v>51</v>
      </c>
    </row>
    <row r="53" spans="1:6" ht="18">
      <c r="A53" s="14" t="str">
        <f>ALL!$A187</f>
        <v>Lamar</v>
      </c>
      <c r="B53" s="15">
        <f>ALL!$C187</f>
        <v>357</v>
      </c>
      <c r="C53" s="15">
        <f>ALL!$D187</f>
        <v>344</v>
      </c>
      <c r="D53" s="15">
        <f>ALL!$F187</f>
        <v>354</v>
      </c>
      <c r="E53" s="15">
        <f>ALL!$G187</f>
        <v>1055</v>
      </c>
      <c r="F53" s="15">
        <f>IF(E53="NT","NT",RANK(E53,E$2:E$53,1))</f>
        <v>52</v>
      </c>
    </row>
    <row r="54" spans="2:6" ht="12.75">
      <c r="B54" s="7"/>
      <c r="C54" s="7"/>
      <c r="D54" s="7"/>
      <c r="E54" s="7"/>
      <c r="F54" s="7"/>
    </row>
    <row r="55" spans="2:6" ht="12.75">
      <c r="B55" s="7"/>
      <c r="C55" s="7"/>
      <c r="D55" s="7"/>
      <c r="E55" s="7"/>
      <c r="F55" s="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Justin Mckown</dc:creator>
  <cp:keywords/>
  <dc:description/>
  <cp:lastModifiedBy>Furtick, Mark</cp:lastModifiedBy>
  <cp:lastPrinted>2017-09-23T19:54:27Z</cp:lastPrinted>
  <dcterms:created xsi:type="dcterms:W3CDTF">2007-09-15T17:09:58Z</dcterms:created>
  <dcterms:modified xsi:type="dcterms:W3CDTF">2017-09-23T20:00:25Z</dcterms:modified>
  <cp:category/>
  <cp:version/>
  <cp:contentType/>
  <cp:contentStatus/>
</cp:coreProperties>
</file>